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6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lourdes.ferreira\Downloads\"/>
    </mc:Choice>
  </mc:AlternateContent>
  <xr:revisionPtr revIDLastSave="0" documentId="13_ncr:1_{44804637-0BD4-4C7C-A7D5-A2BFBB103C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CA" sheetId="9" r:id="rId1"/>
    <sheet name="Listas" sheetId="2" state="hidden" r:id="rId2"/>
    <sheet name="1" sheetId="7" state="veryHidden" r:id="rId3"/>
  </sheets>
  <externalReferences>
    <externalReference r:id="rId4"/>
  </externalReferences>
  <definedNames>
    <definedName name="_xlnm._FilterDatabase" localSheetId="0" hidden="1">PCA!$B$6:$P$178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_xlnm.Print_Area" localSheetId="0">PCA!$A$1:$N$180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9" l="1"/>
  <c r="W4" i="9"/>
  <c r="S4" i="9"/>
  <c r="P70" i="9"/>
  <c r="F50" i="9"/>
  <c r="E180" i="9" s="1"/>
  <c r="Y5" i="9"/>
  <c r="X5" i="9"/>
  <c r="W5" i="9"/>
  <c r="V5" i="9"/>
  <c r="U5" i="9"/>
  <c r="T5" i="9"/>
  <c r="S5" i="9"/>
  <c r="X4" i="9"/>
  <c r="V4" i="9"/>
  <c r="T4" i="9"/>
  <c r="U4" i="9" l="1"/>
  <c r="S8" i="9" l="1"/>
  <c r="V9" i="9" s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Lourdes Nair</author>
  </authors>
  <commentList>
    <comment ref="F2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Lourdes Nair:</t>
        </r>
        <r>
          <rPr>
            <sz val="9"/>
            <color indexed="81"/>
            <rFont val="Segoe UI"/>
            <family val="2"/>
          </rPr>
          <t xml:space="preserve">
Valores Jociane informou</t>
        </r>
      </text>
    </comment>
  </commentList>
</comments>
</file>

<file path=xl/sharedStrings.xml><?xml version="1.0" encoding="utf-8"?>
<sst xmlns="http://schemas.openxmlformats.org/spreadsheetml/2006/main" count="2072" uniqueCount="730">
  <si>
    <t>Plano de Contratações Anual - Exercício 2026 v1</t>
  </si>
  <si>
    <t>TOTAL CONSOLIDADO POR FONTE DE RECURSO E GRUPO DE DESPESA</t>
  </si>
  <si>
    <t>ÓRGÃO OU ENTIDADE</t>
  </si>
  <si>
    <t>DETRAN-ES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</si>
  <si>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</si>
  <si>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</si>
  <si>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</si>
  <si>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</si>
  <si>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</si>
  <si>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</si>
  <si>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</si>
  <si>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Taxas</t>
  </si>
  <si>
    <t>Multas</t>
  </si>
  <si>
    <t>Próprios</t>
  </si>
  <si>
    <t>ÁREA RESPONSÁVEL PELA CONSOLIDAÇÃO</t>
  </si>
  <si>
    <t>Gerência Administrativa e Financeira - GEAF</t>
  </si>
  <si>
    <t>3 - Outras Despesas Correntes</t>
  </si>
  <si>
    <t>=SOMASES($F:$F;$I:$I;$S4;$M:$M;$L:$L;AA$3)</t>
  </si>
  <si>
    <t>4 - Investimentos</t>
  </si>
  <si>
    <t>Setor Demandante</t>
  </si>
  <si>
    <t>Objeto Resumido</t>
  </si>
  <si>
    <t>Unidade de Medida</t>
  </si>
  <si>
    <t>Quantidade Estimada</t>
  </si>
  <si>
    <t>Estimativa preliminar do valor para 2026 (R$)</t>
  </si>
  <si>
    <t>Tipo de Contratação</t>
  </si>
  <si>
    <t>Prazo</t>
  </si>
  <si>
    <t>Classificação orçamentária</t>
  </si>
  <si>
    <t>Fonte de Recursos</t>
  </si>
  <si>
    <t>Agente de contratação ou fiscal</t>
  </si>
  <si>
    <t>Observações</t>
  </si>
  <si>
    <t>DFD</t>
  </si>
  <si>
    <t>PROCESSO/ OBSERVAÇÕES</t>
  </si>
  <si>
    <t>GND</t>
  </si>
  <si>
    <t>MODALIDADE DE APLICAÇÃO*</t>
  </si>
  <si>
    <t>ELEMENTO DE DESPESA</t>
  </si>
  <si>
    <t>observações</t>
  </si>
  <si>
    <t>DG</t>
  </si>
  <si>
    <t>Associação Nacional dos Detrans - AND (Mensalidade)</t>
  </si>
  <si>
    <t>Mensal</t>
  </si>
  <si>
    <t>Existente a Ser ReNovada</t>
  </si>
  <si>
    <t>90 - Aplicações Diretas</t>
  </si>
  <si>
    <t>39 - Outros Serviços de Terceiros - Pessoa Jurídica</t>
  </si>
  <si>
    <t xml:space="preserve"> Givaldo Vieira Da Silva</t>
  </si>
  <si>
    <t>Valor mensal de R$ 15.000,00 - 2024-QP4D3 - 2025-K9G35</t>
  </si>
  <si>
    <t>2025-NX2RLR</t>
  </si>
  <si>
    <t>Prestação de serviços de publicações de atos oficiais, atos relacionados a procedimentos licitatórios, resumos de atos instruções, portarias, decretos e outros.</t>
  </si>
  <si>
    <t>Marcia Mariana dos Reis /    Alessandra Amorim de Souza</t>
  </si>
  <si>
    <t>Contrato 16/2025 -2025-4TK5J - 60 meses</t>
  </si>
  <si>
    <t>2025-HMP523</t>
  </si>
  <si>
    <t>ASCOM</t>
  </si>
  <si>
    <t xml:space="preserve">Descentralização de crédito - Termo de Cooperação Técnica 048/2021 com a Secretaria de Comunicação - SECOM </t>
  </si>
  <si>
    <t>Termo</t>
  </si>
  <si>
    <t>Georgia Nader Fafa</t>
  </si>
  <si>
    <t>Para realização de campanhas educativas e institucionais do DETRAN-ES 2024-WGLL9 - 5º TA - 19/10/2026</t>
  </si>
  <si>
    <t>2025-4M20B7</t>
  </si>
  <si>
    <t>GEAT</t>
  </si>
  <si>
    <t>Contratos de Locação de imóveis para instalação e funcionamento dsa agências do DETRAN-ES nos diversos municípios do ES</t>
  </si>
  <si>
    <t>36 - Outros Serviços de Terceiros - Pessoa Física</t>
  </si>
  <si>
    <t>Maria Aparecida Campos da Rocha / Jadiel Santos de Assis</t>
  </si>
  <si>
    <t>Locações de imóveis para Ciretrans e PAVs</t>
  </si>
  <si>
    <t>2025-CM53ZS / 2025-0MHVCR / 2025-0JGFV0</t>
  </si>
  <si>
    <t>Locação de imóveis para instalação da agências do DETRAN-ES nos diversos municípios do ES</t>
  </si>
  <si>
    <t>Nova</t>
  </si>
  <si>
    <t>Locações de imóveis: Divino São Lourenço e Apiacá</t>
  </si>
  <si>
    <t>2025-CM53ZS</t>
  </si>
  <si>
    <t>GTI</t>
  </si>
  <si>
    <t>Contratação da prestação dos serviços de atualização tecnológica da plataforma SAS Detection And Investigation para a tecnologia Viya 4</t>
  </si>
  <si>
    <t>40 - Serviços De Tecnologia Da Informação E Comunicação - Pessoa Jurídica</t>
  </si>
  <si>
    <t>Silvio Cesar Teixeira dos Santos</t>
  </si>
  <si>
    <t>Contrato 60/2025 - 2024-R07FH - 24 meses VERT ANALYTICS LTDA - Aquisição de licenças para atualização Tecnológica da Plataforma SAS</t>
  </si>
  <si>
    <t>Prestação dos serviços especializados de tecnologia da informação, denominado Via SERPRO, com conectividade completa e VPN.</t>
  </si>
  <si>
    <t>Luiz Antonio Uchôa da Silva / Willian da Conceição Silveira</t>
  </si>
  <si>
    <t>Contrato 90/2025 -  2025-NWD10  Via SERPRO R$ 441.622,20 - 60 meses</t>
  </si>
  <si>
    <t>falta DFD</t>
  </si>
  <si>
    <t>Aquisição de licenças de Software MIicrosoft (Win Remote Desktop Services CAL ALng SA UCAL + OFFICE 365)</t>
  </si>
  <si>
    <t>Willian da Conceição Silveira/ Beatriz Alves de Bastos</t>
  </si>
  <si>
    <t>Contrato 06/2025 BRASOFTWARE, 36 meses - Unidade 03 anuais de R$ 532.748,21. 2024-1N7G5</t>
  </si>
  <si>
    <t xml:space="preserve">2025-FZ83XN </t>
  </si>
  <si>
    <t>Contrato é a prestação de serviços de tecnologia da informação com a PRODEST</t>
  </si>
  <si>
    <t>91 - Aplicação Direta Decorrente De Operação Entre Órgãos, Fundos E Entidades Integrantes Dos Orçamentos Fiscal E Da Seguridade Social</t>
  </si>
  <si>
    <t>Luiz Antonio Uchoa da Silva - Comissão Gestora</t>
  </si>
  <si>
    <t>Contrato 018/2023 - com o Prodest 2023-TGZ7W - cujo detalhamento, especificações e condições encontram-se no anexo I - vig. 08/08/2026</t>
  </si>
  <si>
    <t>2025-291DW8 - 2025-NHJQPH</t>
  </si>
  <si>
    <t>Serviço de circuito de dados para acesso a internet de modo seguro para utilização dos serviços hospedados na Prodest</t>
  </si>
  <si>
    <t>Contrato 02/2024, Alterna -  60 meses</t>
  </si>
  <si>
    <t>2025-Z5231P</t>
  </si>
  <si>
    <t>Contratação de empresa para aquisição de ferramenta para gerenciamento e análise de logs FortiAnalyzer, licenciamento e garantia de equipamentos Fortinet (FortiGate) FIRE WALL</t>
  </si>
  <si>
    <t>Luiz Antonio Uchôa da Silva /             Willian da Conceição Silveira</t>
  </si>
  <si>
    <t>Contrato 96/2025   c  - MINDWORKS INFORMÁTICA LTDA por 60 meses - R$ 778.830,00 mensal</t>
  </si>
  <si>
    <t>2025-FH7F4D </t>
  </si>
  <si>
    <t>Aquisição de uma solução de segurança cibernética abrangente, incluindo licenças e suporte técnico - ANTIVIRUS</t>
  </si>
  <si>
    <t>Unidade</t>
  </si>
  <si>
    <t>Willian da Conceição Silveira</t>
  </si>
  <si>
    <t xml:space="preserve">Contrato 72/2025  - 2025-4K5NC </t>
  </si>
  <si>
    <t>Contratação para prestação de serviços de telecomunicações necessários à implantação, operação, manutenção e gerenciamento de uma rede IP multisserviços, incluindo todos os serviços, materiais e equipamentos necessários à  conexão entre os pontos de acesso previstos - Link de Acesso a Internet</t>
  </si>
  <si>
    <t>Ericson Vinicius Freire Rafael - Gestor</t>
  </si>
  <si>
    <t>Contrato  032/2023 empresa Alterna</t>
  </si>
  <si>
    <t>2025-88NSN3</t>
  </si>
  <si>
    <t>Contratação de serviços de outsourcing de impressão, cópias, digitalização.</t>
  </si>
  <si>
    <t>Contrato 26/2023 empresa SIMPRESS 1 - vig. 2028</t>
  </si>
  <si>
    <t>2025-R6D2SD</t>
  </si>
  <si>
    <t>Contratação de uma Solução integrada de Segurança da Informação, incluindo suporte técnico, garantia e manutenção de versões, serviços de instalação e configuração da solução, treinamento especializado, integrações necessárias com soluções de terceiros - LGPD</t>
  </si>
  <si>
    <t>Luiz Antonio Uchôa da Silva/</t>
  </si>
  <si>
    <t>ARS 07/2025 - vigencia 01/03/2026 - 2024-702G0</t>
  </si>
  <si>
    <t>2025-F6NLDS</t>
  </si>
  <si>
    <t>Manutenção e o suporte técnico da plataforma tecnológica integrada de monitoramento veicular - Cerco Inteligente - ETAPA 1</t>
  </si>
  <si>
    <t>EXISTENTE NÃO RENOVÁVEL</t>
  </si>
  <si>
    <t>Luiz Antonio Uchoa da Silva</t>
  </si>
  <si>
    <t>MANUTENÇAO CERCO INSTALADOS NA ETAPA 1 - Equipamentos</t>
  </si>
  <si>
    <t xml:space="preserve">2025-4VQFL9 </t>
  </si>
  <si>
    <t>Contratação de empresa para suporte técnico de TI nos níveis N1, N2 e nível especializado N3 - Soluções de TIC</t>
  </si>
  <si>
    <t>Contrato 039/2023 empresa LAMPITT</t>
  </si>
  <si>
    <t xml:space="preserve">2025-3TWP94 </t>
  </si>
  <si>
    <t xml:space="preserve">Luiz Antonio Uchôa da Silva        </t>
  </si>
  <si>
    <t>Contratação de consultoria para a transformação digital do DETRAN/ES, com foco na execução de um plano estruturado de modernização institucional, baseado nos modelos de governo digital e gestão de trânsito de Estônia, Finlândia e Suécia</t>
  </si>
  <si>
    <t>4 - INVESTIMENTOS</t>
  </si>
  <si>
    <t>90 - APLICAÇÕES DIRETAS</t>
  </si>
  <si>
    <t>40 - SERVIÇOS DE TECNOLOGIA DA INFORMAÇÃO E COMUNICAÇÃO - PESSOA JURÍDICA</t>
  </si>
  <si>
    <t>Luiz Antônio Uchoa da Silva</t>
  </si>
  <si>
    <t>Mensal R$142.600,00. A vigência será de 12 (doze) meses, sendo 10 (dez) meses para conclusão do projeto e com 09 (nove) pagamentos mensais. Estônia Hub Transformação Digital LTDA</t>
  </si>
  <si>
    <t>2025-LCH42W</t>
  </si>
  <si>
    <t>Contratação de empresa para a renovação dos serviços de suporte técnico e atualização de versões das licenças permanentes do fabricante Thales e a renovação das licenças de subscrição dos demais fabricantes indicados no termo de referência, que compõem a Plataforma integrada de Segurança da Informação</t>
  </si>
  <si>
    <t>março</t>
  </si>
  <si>
    <t>2025-50J347 - R$ 41.122.620,00 - 60 meses LGPD </t>
  </si>
  <si>
    <t>Contratação de empresa para implantação e prestação continuada de serviços técnicos e operacionais de relacionamento com o usuário do DETRAN/ES por meio do projeto denominado “Agencia Virtual”.</t>
  </si>
  <si>
    <t>Prestação continuada de serviços técnicos e operacionais de relacionamento com o usuário por meio do DISQUE - DETRAN 154 - Totens e de aplicativos de serviços (APP) para dispositivos de comunicação móvel.</t>
  </si>
  <si>
    <t>2025-846W2M</t>
  </si>
  <si>
    <t>Contratação em prestação de serviços de locação mensal de equipamentos, incluindo o fornecimento de acesso à internet com antena via satélite para fornecer conectividade segura e confiável ao ônibus Itinerante</t>
  </si>
  <si>
    <t>Luiz Antonio Uchôa da Silva / Ana Larissa Guimarães Dias - AC</t>
  </si>
  <si>
    <t xml:space="preserve"> Locação e serviço mensal de internet veicular via satélite (plano móvel/ viagem)  2025-MQZ49 - R4 24.000,00  Starlink</t>
  </si>
  <si>
    <t>2025-6K7GWR</t>
  </si>
  <si>
    <t xml:space="preserve">Contratação de consultoria para implantação, configuração, capacitação e mentoria continuada da plataforma n8n – ferramenta de automação de fluxos low-code/AI-ready – em ambiente on-premises </t>
  </si>
  <si>
    <t>Luiz Antonio Uchôa da Silva / Silvio Cesar Teixeira dos Santos</t>
  </si>
  <si>
    <t>Consultoria com para implantação e mentoria assistida</t>
  </si>
  <si>
    <t>2025-HN194J</t>
  </si>
  <si>
    <t>Contratação de licenças Premium da Microsoft Power Platform para até 26 usuários</t>
  </si>
  <si>
    <t>2025-ZL8CLM</t>
  </si>
  <si>
    <t>Contratação de empresa para desenvolvimento de software para complementação da modernização, reescrita e integração completa dos sistemas RENACH, RENAVAM, RENAINF em uma única plataforma corporativa.</t>
  </si>
  <si>
    <t>Contemplando todas as funcionalidades atuais elencadas no "Levantamento de Funcionalidades – DETRAN|ES" e adequando-as às exigências de integração com as bases nacionais da SENATRAN e SNG (B3) SIDES</t>
  </si>
  <si>
    <t>2025-D81VDM</t>
  </si>
  <si>
    <t xml:space="preserve">Contratação de 5 (cinco) licenças do plano Business da plataforma Cursor – The AI Code Editor, em modalidade SaaS (software como serviço) </t>
  </si>
  <si>
    <t xml:space="preserve">Licença Cursor IDE – plano Business (anual, com 20 % de desconto) </t>
  </si>
  <si>
    <t>2025-3Q3W88</t>
  </si>
  <si>
    <t>Contratação de empresa de plataforma de Hiperconvergência com serviço de instalação, de assistência técnica, capacitação e migração. (DATACENTER ON-PREMISE)</t>
  </si>
  <si>
    <t>Luiz Antonio Uchôa da Silva / Willian da Conceição Silveira / Verônica Vieira Spalenza Sena - AC</t>
  </si>
  <si>
    <t>2025-X0XMF - PROC LICITATÓRIO - EXCLUIR DO PCA 2025, POR DECISÃO DE DIRETORIA GERAL - ESTÁ NO PCA 2026 Serviços de Computação em Nuvem, na modalidade nuvem privada (on-premise), solução abrangendo provimento de infraestrutura como serviço (IaaS), adequação da infraestrutura elétrica e de climatização, serviços técnicos especializados, suporte técnico e treinamento</t>
  </si>
  <si>
    <t>2025-70B5L6</t>
  </si>
  <si>
    <t>Aquisição de equipamentos de informárica - conectores RJ45 (macho e fêmea), ferramentas de crimpagem, organizadores de cabos, dispositivos de teste eidentificação, acessórios elétricos, pilhas, adaptadores e outros itens</t>
  </si>
  <si>
    <t>3 - OUTRAS DESPESAS CORRENTES</t>
  </si>
  <si>
    <t>30 - MATERIAL DE CONSUMO</t>
  </si>
  <si>
    <t>RECURSOS DE ARRECADAÇÃO PRÓPRIA DAS AUTARQUIAS</t>
  </si>
  <si>
    <t xml:space="preserve"> Beatriz Alves de Bastos</t>
  </si>
  <si>
    <t>em andamento 2025-9VPGH - GTI</t>
  </si>
  <si>
    <t>FALTA DFD 2026</t>
  </si>
  <si>
    <t>Contratação de solução integrada para gestão documental e de conteúdos, incluindo licenciamento, configuração, manutenção e suporte técnico - ON BASE</t>
  </si>
  <si>
    <t>Luiz Antonio Uchôa da Silva / Silvio Cesar Teixeira dos Santos / Verônica Vieira Spalenza Sena</t>
  </si>
  <si>
    <t>2025-Z6CQL - por 60 meses - R$ 46.021.222,40</t>
  </si>
  <si>
    <t>Aquisição de Certificados Digitais</t>
  </si>
  <si>
    <t xml:space="preserve">Luiz Antonio Uchôa da Silva </t>
  </si>
  <si>
    <t>Todo ano tem adiquirir as licenças</t>
  </si>
  <si>
    <t>Cópiado do PCA 2025</t>
  </si>
  <si>
    <t>GGP</t>
  </si>
  <si>
    <t>Aquisição de Auxílio-Transporte - SEDE</t>
  </si>
  <si>
    <t>49 - Auxílio-Transporte</t>
  </si>
  <si>
    <t xml:space="preserve">Anna Clara de Oliveira Messner </t>
  </si>
  <si>
    <t>Para atender aos servidores e estagiários lotados no DETRAN-SEDE - 280 servidores</t>
  </si>
  <si>
    <t>2025-HKHQXN</t>
  </si>
  <si>
    <t>Aquisição de Auxílio-Transporte - Interior</t>
  </si>
  <si>
    <t>Para atender aos servidores e estagiários lotados nas Agências do interior do ES</t>
  </si>
  <si>
    <t>2025-C1SW5T</t>
  </si>
  <si>
    <t>Aquisição De Crachá Funcional  e cordões</t>
  </si>
  <si>
    <t xml:space="preserve">Unidade  </t>
  </si>
  <si>
    <t>30 - Material de Consumo</t>
  </si>
  <si>
    <t xml:space="preserve">Vitor Mateus Faria Lantyer / Verônica Vieira Spalenza Sena AC </t>
  </si>
  <si>
    <t>em andamento 2025-P7948 - Aquisição de crachás e cordões ARP</t>
  </si>
  <si>
    <t>2025-SHV582</t>
  </si>
  <si>
    <t>Descentralização de crédito para ESESP visando capacitação dos servidores do DETRAN-ES</t>
  </si>
  <si>
    <t>Hora/aula</t>
  </si>
  <si>
    <t>Leonardo de Freitas</t>
  </si>
  <si>
    <t>Contratação de serviços da Esesp de capacitação, treinamentos, assessoramento e apoio técnico para o desenvolvimento dos servidores do Detran|ES</t>
  </si>
  <si>
    <t>2025-3QD1B4</t>
  </si>
  <si>
    <t>solicitado 2025-F3LMKT questão sanada</t>
  </si>
  <si>
    <t>GEAF</t>
  </si>
  <si>
    <t>Taxas Condominiais - Total</t>
  </si>
  <si>
    <t>Vinicius Fulvio Dias Almeida</t>
  </si>
  <si>
    <t>Delegacia e Sala Do Cerco Inteligente, Sede Detran, Ciretran Vila Velha, Ciretran Cachoeiro, Ciretran Linhares, Ciretran Guarapari, Ciretran Serra, Ciretran Vitoria, Ciretran Aracruz</t>
  </si>
  <si>
    <t>2025-9FV33B</t>
  </si>
  <si>
    <t>Contratação de jornal de grande circulação</t>
  </si>
  <si>
    <t>Renata Cerdeira Oliveira Colnago</t>
  </si>
  <si>
    <t>Publicação de matérias legais em jornal de grande circulação 2024-29RT8</t>
  </si>
  <si>
    <t>2025-JD85P5</t>
  </si>
  <si>
    <t xml:space="preserve">Contratação de empresa para elaboração de ETP e Termo de Referência </t>
  </si>
  <si>
    <t>Renata Cerdeira</t>
  </si>
  <si>
    <t>Dispensa - sem processo autuado R$ 90.000,00 anual para 100 TR</t>
  </si>
  <si>
    <t>GESEG</t>
  </si>
  <si>
    <t>Prestação de serviço de guarda e arquivamento de documentos e correlatos</t>
  </si>
  <si>
    <t>Existente Não Renovável</t>
  </si>
  <si>
    <t>Elivania Neves Celestino</t>
  </si>
  <si>
    <t>Prestação de serviços de arquivo e correlatos: guarda documental, organização de documentos, arquivamento, desarquivamento, digitalização e classificação de documentos - janeiro e fevereiro 2026</t>
  </si>
  <si>
    <t>2025-9CMNW9</t>
  </si>
  <si>
    <t>Contratação de empresa Elaboração das peças Técnicas e gráficas necessárias e indispensáveis à execução de obras Públicas com tipologias e complexidades variadas e outras atividades correlatas, por unidades de medidas (M, M², M³, KVA)</t>
  </si>
  <si>
    <t>Julia do Amaral Mapelli</t>
  </si>
  <si>
    <t xml:space="preserve">2025-GHKLP - Contrato 054/2025, PAS, vig. 24 meses - </t>
  </si>
  <si>
    <t>2025-L665GN</t>
  </si>
  <si>
    <t>Prestação de serviços administrativos e de suporte de nível operacional, por meio de postos de Assistentes Administrativos e Encarregados</t>
  </si>
  <si>
    <t>37 - Locação De Mão-De-Obra</t>
  </si>
  <si>
    <t>Júlia do Amaral Mapelli</t>
  </si>
  <si>
    <t>Contrato 17/2023 com a empresa MGS</t>
  </si>
  <si>
    <t>2025-B565M4</t>
  </si>
  <si>
    <t>Contratação de empresa p/ prestação de serviços terceirizados - copeiragem, portaria, recepcionista, almoxarife, garçom e office boy</t>
  </si>
  <si>
    <r>
      <rPr>
        <sz val="18"/>
        <color rgb="FF212529"/>
        <rFont val="Times New Roman"/>
        <family val="1"/>
      </rPr>
      <t xml:space="preserve">Contrato 10/2021 com a empresa </t>
    </r>
    <r>
      <rPr>
        <sz val="18"/>
        <color rgb="FF000000"/>
        <rFont val="Times New Roman"/>
        <family val="1"/>
      </rPr>
      <t>IMPACTO</t>
    </r>
  </si>
  <si>
    <t>2025-C569NL - solicitação 2025-81NBC1</t>
  </si>
  <si>
    <t>Prestação de serviço de vigilância armada e monitoramento e sistema de alarme</t>
  </si>
  <si>
    <t>Contrato 01/2023 empresa VSG Vigilância - sem alarme</t>
  </si>
  <si>
    <t>2025-FTNFRD / 2025-TXN7TL</t>
  </si>
  <si>
    <t>Contrato 01/2023 empresa VSG Vigilância - monitoramento e sistema de alarme</t>
  </si>
  <si>
    <t>Prestação de serviço delimpeza e conservação predial</t>
  </si>
  <si>
    <r>
      <t>Contrato 01/2022</t>
    </r>
    <r>
      <rPr>
        <sz val="18"/>
        <color rgb="FF000000"/>
        <rFont val="Calibri"/>
        <family val="2"/>
      </rPr>
      <t xml:space="preserve"> empresa NOVO HORIZONTE</t>
    </r>
  </si>
  <si>
    <t>2025-3LZ8WN</t>
  </si>
  <si>
    <t>Despesas com aquisição de passagens aéreas</t>
  </si>
  <si>
    <t>33 - Passagens E Despesas Com Locomoção</t>
  </si>
  <si>
    <t>Milena Cronembeger Dias Teixeira</t>
  </si>
  <si>
    <t xml:space="preserve">Contrato 06/2024 empresa WEBTRIP </t>
  </si>
  <si>
    <t>2025-181RKT/ 2025-F5W288</t>
  </si>
  <si>
    <t xml:space="preserve">Fornecimento de Água e Esgoto </t>
  </si>
  <si>
    <t>Serviço Autonomo De Água E Esgosto Saae no interior</t>
  </si>
  <si>
    <t>2025-TJ95MT compilado</t>
  </si>
  <si>
    <t>Contratação de Empresa Especializada Em Prestação de Energia Elétrica</t>
  </si>
  <si>
    <t>Média Tensão</t>
  </si>
  <si>
    <t>2025-3R1QHG</t>
  </si>
  <si>
    <t>Luz e Força Santa Maria</t>
  </si>
  <si>
    <t>2025-8T13W5</t>
  </si>
  <si>
    <t>Energia e contrato 21/2025 - 2025-FH5PF - Locação de Ativos para a Geração de Energia Renovável do tipo Fotovoltaica - L4</t>
  </si>
  <si>
    <t>2025-FH5PF</t>
  </si>
  <si>
    <t>Manutenção preventiva e corretiva do sistema de alarme e detecção de fumaça (spinklers).</t>
  </si>
  <si>
    <t xml:space="preserve">Victor Muniz Barbosa </t>
  </si>
  <si>
    <r>
      <rPr>
        <sz val="18"/>
        <color rgb="FF000000"/>
        <rFont val="Times New Roman"/>
        <family val="1"/>
      </rPr>
      <t xml:space="preserve">Contrato 30/2022 – </t>
    </r>
    <r>
      <rPr>
        <sz val="18"/>
        <color rgb="FF212529"/>
        <rFont val="Times New Roman"/>
        <family val="1"/>
      </rPr>
      <t>CETEST</t>
    </r>
  </si>
  <si>
    <t>2025-4V4R02 / 2025-VN9D0X</t>
  </si>
  <si>
    <t>Despesas com serviços de telefonia - MÓVEL</t>
  </si>
  <si>
    <t>Contrato 31/2023 empresa CLARO SA - vig. aditivo é no início da 2ª quinzena do mês de fev/2026. 30 MESES</t>
  </si>
  <si>
    <t>2025-1V1BM4</t>
  </si>
  <si>
    <t>Despesas com serviços de telefonia - FIXA</t>
  </si>
  <si>
    <t>Contrato  026/2024  empresa OI S/A RECUPERAÇÃO JUDICIAL</t>
  </si>
  <si>
    <t>2025-6HBD4K</t>
  </si>
  <si>
    <t>Prestação de serviços de instalação, reinstalação, teste, inspeção, recarga, fornecimento de extintores, peças e acessórios para reparo, emissão de laudo técnico LOTE 04</t>
  </si>
  <si>
    <t>Victor Muniz Barbosa</t>
  </si>
  <si>
    <t>Contrato 79/2025   2024-S7BHC - Lote 04 - MJ COMÉRCIO DE EXTINTORES - R$ 38.616,53</t>
  </si>
  <si>
    <t>2025-9KMP3J / 2025-X0989T</t>
  </si>
  <si>
    <t>Prestação de serviços de instalação, reinstalação, teste, inspeção, recarga, fornecimento de extintores, peças e acessórios para reparo, emissão de laudo técnico LOTE 1, 2, 3</t>
  </si>
  <si>
    <t>CT 18/2025 ote 01 e 03, empresa ARACRUZ EXTINTORES - CT 019/2025 Lote 02, foi contratada a empresa EXTINTORES QAP LTDA; 24 meses</t>
  </si>
  <si>
    <t>2025-X0989T</t>
  </si>
  <si>
    <t>Contratação Manutenção e Conservação de bens móveis - Elevador</t>
  </si>
  <si>
    <r>
      <t xml:space="preserve">Contrato </t>
    </r>
    <r>
      <rPr>
        <sz val="18"/>
        <color rgb="FF000000"/>
        <rFont val="Times New Roman"/>
        <family val="1"/>
      </rPr>
      <t>37/2021 – Holder Soluções Elevadores Ltda com prazo de vigência em 12/08/2026</t>
    </r>
  </si>
  <si>
    <t>2025-XF0GRL</t>
  </si>
  <si>
    <t>SOLICITAÇÃO 2025-H812PQ</t>
  </si>
  <si>
    <t xml:space="preserve">Contratação De Empresa Especializada Na Prestação De Serviços De Controle De Vetores E Pragas Urbanas </t>
  </si>
  <si>
    <t xml:space="preserve">GARANTIA SERVIÇOS CT 16/2022 (Lote 01/02/03/05) Valor Global do Contrato - R$ 116.301,60, sendo no Lote 01 (R$ 30.076,01), Lote 02 (R$ 14.997,49), Lote 03 (R$ 39.249,18) e Lote 05 (R$ 31.978,92) </t>
  </si>
  <si>
    <t xml:space="preserve">2025-5QRGV3 / 2025-34CD2D </t>
  </si>
  <si>
    <t>Lote 04, é empresa VIP DESINSETIZAÇÕES, CT 017/2022</t>
  </si>
  <si>
    <t>Prestação de serviços Manutenção Preventiva em aparelhos de Ar condicionado</t>
  </si>
  <si>
    <t xml:space="preserve">Yasline Brandão Craveiro Narciso Lemos / Diego de Souza Feital </t>
  </si>
  <si>
    <t>Contrato 034 -2021, HIMALAIA -  Região Serrana</t>
  </si>
  <si>
    <t>2025-M09VVF</t>
  </si>
  <si>
    <t>Contrato 035 -2021, HIMALAIA -  Região Sul</t>
  </si>
  <si>
    <t>2025-8PDBJ0</t>
  </si>
  <si>
    <t>Contrato 036 -2021, HIMALAIA  -  Região Metropolitana</t>
  </si>
  <si>
    <t>2025-KQ0BF2</t>
  </si>
  <si>
    <t>Contrato 041 -2021, HIMALAIA -  Região Norte</t>
  </si>
  <si>
    <t>2025-7GMM28</t>
  </si>
  <si>
    <t>Contrato 044 -2021, HIMALAIA -  Sede do DETRAN/ES e Loja 1 da Torre Central</t>
  </si>
  <si>
    <t>2025-64J1B7</t>
  </si>
  <si>
    <t>Contrato 046 -2021, HIMALAIA -  Região Noroeste</t>
  </si>
  <si>
    <t>2025-R02PQ7</t>
  </si>
  <si>
    <t>Ccontratação de empresa especializada na elaboração de peças técnicas e gráficas, necessárias e indispensáveis à execução de serviços de sinalização viária, bem como à elaboração de projetos que envolvem sistemas elétricos, hidráulicos, arquitetônicos</t>
  </si>
  <si>
    <t>Yasline Brandão CraveiroNarciso Lemos</t>
  </si>
  <si>
    <t>2025-GHKLP Contrato 054/2025 - 24 meses</t>
  </si>
  <si>
    <t xml:space="preserve">2025-DH4V00 </t>
  </si>
  <si>
    <t>Contratação de empresa especializada em manutenção predial preventiva e corretiva</t>
  </si>
  <si>
    <t>2025-SCVKD  contrato TTM 19/2021, Região Metropolitana. término em 30/06/2026</t>
  </si>
  <si>
    <t>2025-L59QDW/ 2025-VQPHRG / 2025-T8SQK3 / 2025-J45F9K</t>
  </si>
  <si>
    <t>Contrato 062/2022 - HIMALAIA renovação será em 24/11/2026</t>
  </si>
  <si>
    <t>2025-L1SRNZ / 2025-DD3J3N</t>
  </si>
  <si>
    <t xml:space="preserve"> solicitado 2025-DD3J3N</t>
  </si>
  <si>
    <t>Locação De Veículos Automotores</t>
  </si>
  <si>
    <t>Adriano Barcelos Fraga</t>
  </si>
  <si>
    <t>Contrato 015/2023 MASTER AUTOMOTORES</t>
  </si>
  <si>
    <t>2025-TFDPMV</t>
  </si>
  <si>
    <t>Contrato 012/2022 DELTA</t>
  </si>
  <si>
    <t>Contrato 035/2022 DELTA</t>
  </si>
  <si>
    <t>Contrato 011/2022 LORENZI LOCADORA</t>
  </si>
  <si>
    <t>Contrato 037/2022 RPR LOCAÇÕES</t>
  </si>
  <si>
    <t>Contrato de prestação de serviços de gerenciamento do abastecimento de combustíveis e da manutenção preventiva e corretiva da frota oficial - Combustível, Lubrificantes e peças, Manutenção</t>
  </si>
  <si>
    <t>Aquisição De Combústiveis E Lubrificantes (Gasolina, Diesel, Alcool, Peças) PRIME contrato 42/2023.</t>
  </si>
  <si>
    <t>Aquisição De Combústiveis E Lubrificantes ( manutenção preventiva e corretiva da frota oficial - Manutenção ) PRIME contrato 42/2023.</t>
  </si>
  <si>
    <t>Contratação de empresa especializada na prestação de serviços de condutores de veículos automotores</t>
  </si>
  <si>
    <t>2024-75N2V</t>
  </si>
  <si>
    <t>Locação de 03 veículos sem motorista</t>
  </si>
  <si>
    <t>37 - LOCAÇÃO DE MÃO-DE-OBRA</t>
  </si>
  <si>
    <t>2025-R29M9 - R$ 8.250 mensal. Adesão ATA SECTI 003/2025</t>
  </si>
  <si>
    <t>2025-4W3DBN</t>
  </si>
  <si>
    <t>Prestação de serviços de seguro total automotivo</t>
  </si>
  <si>
    <t>Contrato 030/2023 GENTE SEGURADORA</t>
  </si>
  <si>
    <t>Aquisição de Frigobares, para atender as demandas da sede do DETRAN|ES, e suas unidades (PAVS e Ciretrans)</t>
  </si>
  <si>
    <t>52 - EQUIPAMENTOS E MATERIAL PERMANENTE</t>
  </si>
  <si>
    <t>Leonardo Pontiário</t>
  </si>
  <si>
    <t>2025-9G38KS - 2025-QX86TV</t>
  </si>
  <si>
    <t>Prestação de serviços de arquivo e correlatos: guarda documental, organização de documentos, arquivamento, desarquivamento, digitalização e classificação de documentos - em andamento - 2024-T5X0F. 60 meses - Valor anualmente R$ 1.469.470,48</t>
  </si>
  <si>
    <t>2025-XD0178</t>
  </si>
  <si>
    <t>Contratação de empresa especializada na prestação de serviços terceirizados - copeiragem, portaria, recepcionista, almoxarife, garçom e office boy</t>
  </si>
  <si>
    <t>A execução do contrato deverá ser em 10/06/26</t>
  </si>
  <si>
    <t>2025-1CDQR5</t>
  </si>
  <si>
    <t>solicitação 2025-81NBC1</t>
  </si>
  <si>
    <t>A previsão inicial para execução do contrato é em agosto de 2026</t>
  </si>
  <si>
    <t>2025-BK35CK</t>
  </si>
  <si>
    <t xml:space="preserve">Aquisição de material de consumo </t>
  </si>
  <si>
    <t>Eliana Ester Meireles e Jessica Coutinho Miranda</t>
  </si>
  <si>
    <t>Aquisição de utensílios diversos de copa e cozinha, canecões de alumínio, copos de vidro, garrafas térmicas, xícaras, talheres e porta copos, Copo descartável</t>
  </si>
  <si>
    <t xml:space="preserve">2025-05QWG5 </t>
  </si>
  <si>
    <t>Aquisição genero alimenticio: Açúcar, Sachê de adoçante; Água mineral; café torrado e moído</t>
  </si>
  <si>
    <t>2025-1Q3H1P</t>
  </si>
  <si>
    <t>Aquisição de baterias recarregáveis e pilhas de diferentes tamanhos e especificações para uso em equipamentos eletrônicos do setor de manutenção</t>
  </si>
  <si>
    <t>2025-NK4HTV</t>
  </si>
  <si>
    <t>Aquisição de materiais de higiene: papel higiênico (pacote com 4 rolos) e papel toalha, lixeira, dispenser</t>
  </si>
  <si>
    <t>2025-04C7C8</t>
  </si>
  <si>
    <t>Aquisição de capacho com a logo do DETRA|ES</t>
  </si>
  <si>
    <t>2025-DGKD2S</t>
  </si>
  <si>
    <t>Aquisição de material de expediente (cola, caneta, fita etc)</t>
  </si>
  <si>
    <t>2025-GJKWV1</t>
  </si>
  <si>
    <t>400 unidades de Protetor solar facial, tipo proteção: UVA/UVB, fator proteção: fator 50, forma F</t>
  </si>
  <si>
    <t>2025-MRC9FW</t>
  </si>
  <si>
    <t>CADEADO</t>
  </si>
  <si>
    <t>2025-HJZXQK</t>
  </si>
  <si>
    <t>Aquisição de 200 cones sinalizadores com 50 cm de altura, em PVC flexível ou material similar, cor laranja com faixas refletivas brancas, para fins de sinalização e segurança em ambientes internos e externos.</t>
  </si>
  <si>
    <t>2025-7R464H</t>
  </si>
  <si>
    <t>Prestação de serviços de envio de correspondências</t>
  </si>
  <si>
    <t>Eliana Ester Meireles / Arthur Scardua Carnelli</t>
  </si>
  <si>
    <t>E-Carta (NA e NP, Suspensão do Direito de Dirigir, Cassação e Cancelamento de Permissão, bem como de Veículos com Notificações de Leilão e Notificações Administrativas de Veículos); Sedex (para entrega de CNH); Pré-postagem; Carta Comercial; Aquisição de Produtos. AR; Serviços Telemáticos, DNE, Encomenda SEDEX, Encomenda PAC; MDP e MDPD</t>
  </si>
  <si>
    <t>2025-43W4B5</t>
  </si>
  <si>
    <t>Contratação de empresa especializada na confecção de carimbos</t>
  </si>
  <si>
    <t>Milena Cronembeger Dias Teixera</t>
  </si>
  <si>
    <t>2025-474XKJ / 2025-DP6W5P /2025-3X1TNT  / 2025-43NK5S</t>
  </si>
  <si>
    <t>SOLICITADO 2025-DP6W5P</t>
  </si>
  <si>
    <t>Contratação Prestação de serviços Manutenção Preventiva em aparelhos de Ar condicionado</t>
  </si>
  <si>
    <t>Contratação de serv. de manutenção preventiva e corretiva, com fornecimento integral de peças e componentes, ar condicionado tipo janela, split hi-wall, piso-teto, cassete e cortinas de ar, para Região Metropolitana, Região Norte, Região Sul, Região Noroeste, Região Serrana, Sede e as Lojas de Atendimento ao Público do DETRAN|ES</t>
  </si>
  <si>
    <t>2025-K6BG5R</t>
  </si>
  <si>
    <t>Credenciamento De Empresa Para Elaboração De Laudos De Avaliação De Bens Imóveis Do Detran/Es.</t>
  </si>
  <si>
    <t>DFD 2024-8R89JK sem processo autuado DFD 20MIL</t>
  </si>
  <si>
    <t>2024-0WMN48</t>
  </si>
  <si>
    <t>Termino dos contratos Contrato 11/2020, no valor de R$ 5.436.636,65; Contrato  032/2020, no valor de R$ 2.590.000,00 está em andamento, com previsão de conlusão em dezembro 2025.O processo ainda não foi autuado, previsão para contratação em agosto. R$ 10.498.757,97</t>
  </si>
  <si>
    <t>2025-LP8MR0</t>
  </si>
  <si>
    <t>Contratação de empresa especializada para prestação de serviços terceirizados de mão de obra de artífice, com possibilidade de viagens, para execução contínua de reparos e conservação predial</t>
  </si>
  <si>
    <t>Yasline Brandão CraveiroNarciso Lemos / Fabricio Coutinho Barcelos</t>
  </si>
  <si>
    <t>24 meses</t>
  </si>
  <si>
    <t>2025-NPL1VZ / 2025-VQPHRG</t>
  </si>
  <si>
    <t xml:space="preserve">Aquisição De Materiais De Construção Para Utilização Nas Obras De Pequenas Manutenções Com Os Artífices Nas Instalações Do Detran|Es. </t>
  </si>
  <si>
    <t>em andamento, com previsão de conlusão em dezembro 2025. DFD 2024-CH7SMJ - O processo ainda não foi autuado, previsão para contratação em agosto - R$ 200.000</t>
  </si>
  <si>
    <t>2024-CH7SMJ / 2024-G1TS7G</t>
  </si>
  <si>
    <t>Aquisição de aparelhos de ar condicionado do tipo Split Inverter com fornecimento de tubulações e cabeamentos</t>
  </si>
  <si>
    <t>52 - Equipamentos e Material Permanente</t>
  </si>
  <si>
    <t>Aparelhos de ar-condicionado do tipo Split Inverter</t>
  </si>
  <si>
    <t>2025-8VN0D3 / 2025-MC8Z60 / 2025-88PM3P</t>
  </si>
  <si>
    <t>Aquisição de aparelhos de ar-condicionado do tipo Split Inverter com fornecimento de tubulações e cabeamentos</t>
  </si>
  <si>
    <t>Metro</t>
  </si>
  <si>
    <t xml:space="preserve">Tubulações e cabeamentos para instalação de aparelhos de ar-condicionado do tipo Split Inverter </t>
  </si>
  <si>
    <t>Contratação de empresa especializada em fornecimento e manutenção preventiva e corretiva de gerador</t>
  </si>
  <si>
    <t>Visando fornecer energia para setores e áreas cruciais do Detran. Inclui equipamentos de informática, salas de infraestrutura física de TI com servidores e serviços de dados e comunicação.</t>
  </si>
  <si>
    <t>2025-9RTKGS / 2025-7GQH5Q</t>
  </si>
  <si>
    <t>Aquisição de materiais hidráulicos e elétricos</t>
  </si>
  <si>
    <t>Destinados à realização de manutenções prediais nas instalações do DETRAN</t>
  </si>
  <si>
    <t>2025-JGLGVQ</t>
  </si>
  <si>
    <t>Manutenção de bens móveis - portas de vidro</t>
  </si>
  <si>
    <t>Manutenção das portas de vidros nas agêcncias do DETRAN-ES</t>
  </si>
  <si>
    <t>2025-7S1T6T</t>
  </si>
  <si>
    <t>Contratação de empresa especializada em serviços de caracterização visual para criar a identidade visual, elaborar, executar e acompanhar a instalação das peças de comunicação visual e materiais de comunicação</t>
  </si>
  <si>
    <t>2025-31SRDN</t>
  </si>
  <si>
    <t>SOLICITADO 2025-CH9NT6</t>
  </si>
  <si>
    <t>Aquisição de 5 (cinco) dispositivos móveis</t>
  </si>
  <si>
    <t>2025-Z5BS8D</t>
  </si>
  <si>
    <t>GEFIT</t>
  </si>
  <si>
    <t>Contratação de empresa para fornecimento e instalação de estruturas, equipamentos, materiais, mão de obra e logística geral para realização de eventos</t>
  </si>
  <si>
    <t>Flávia Joradne de Carvalho / Jederson Carvalho Lobato</t>
  </si>
  <si>
    <t>Contrato 016/2023 Empresa MAIS ESTRUTURA prorrogação contratual será em 05/06/2026</t>
  </si>
  <si>
    <t>2025-HVW3VP - 2025-JJJ8G5</t>
  </si>
  <si>
    <t xml:space="preserve"> SOLICITAÇÃO 2025-0FC30D</t>
  </si>
  <si>
    <t>Serviços de Processamento de Dados - sistema autua - Talonário Eletrônico - SERPRO</t>
  </si>
  <si>
    <t xml:space="preserve">Existente a ser renovada
</t>
  </si>
  <si>
    <t>Flávia Jordane de Carvalho / Jederson Carvalho Lobato</t>
  </si>
  <si>
    <t>Contrato 021/2021 - renovação em julho.</t>
  </si>
  <si>
    <t>2025-GZVVV0 - Proc. 2025-KXM7D</t>
  </si>
  <si>
    <t>Ccontratação para locação de simulador de impacto integrado à tecnologia de realidade virtual 360º</t>
  </si>
  <si>
    <t>39 - OUTROS SERVIÇOS DE TERCEIROS - PESSOA JURÍDICA</t>
  </si>
  <si>
    <t xml:space="preserve">Flávia Joradne de Carvalho / Daniela Angela Canicali Rezende </t>
  </si>
  <si>
    <t>2025-329GS - 36 meses</t>
  </si>
  <si>
    <t>2025-ZM5K9X</t>
  </si>
  <si>
    <t>Contratação de empresa para prestação de serviços de apoio logístico, compreendendo a disponibilização de banheiros químicos, tendas, escritório móvel e demais estruturas necessárias às ações promovidas pelo detran/es</t>
  </si>
  <si>
    <t xml:space="preserve">Jederson Carvalho Lobato / </t>
  </si>
  <si>
    <t>2025-HJ82F0</t>
  </si>
  <si>
    <t>falta aprovação</t>
  </si>
  <si>
    <t>Lombadas portáteis, em poliuretano de alta resistência com base antiderrapante de borracha, cor amarela, em módulos bidirecionais com tiras refletivas - Cones de sinalização, com faixas retro-refletivas, em pvc flexível, cor laranja e branco</t>
  </si>
  <si>
    <t>Verônica Vieira Spalenza Sena AC</t>
  </si>
  <si>
    <t>Em andamento 2024-S4HFD</t>
  </si>
  <si>
    <t>2025-VN6F68</t>
  </si>
  <si>
    <t>falta DFD 2026</t>
  </si>
  <si>
    <t>Novo talonário - (NÃO CONFUNDIR COM SERPRO) - Contratação de Plataforma de análise de dados de circulação viária, cumprimento de leis, gestão e monitoramento, incluindo recursos e serviços necessários para o seu funcionamento como software com módulos de cadastramento, gestão e registro, infraestrutura computacional, servidores de aplicação e de bancos de dados, dispositivos móveis e sistemas operacionais, serviços de comunicação de dados, suporte técnico, instalação e instrução para operacionalização do serviço.</t>
  </si>
  <si>
    <t>Jederson Carvalho / Verônica Vieira Spalenza Sena AC</t>
  </si>
  <si>
    <t>2025-Z642L - 36 meses, R$ 315.708.000,00 para 12 meses  (considerando quantidade máxima da ARP) / O valor de R$ 4.604.075.00 considera 250 licenças para 7 meses.</t>
  </si>
  <si>
    <t>2025-1WJFXF</t>
  </si>
  <si>
    <t>SOLICITAÇÃO 2025-1WJFXF</t>
  </si>
  <si>
    <t>Aquisição de capacetes de segurança para motociclista</t>
  </si>
  <si>
    <t>Jederson Carvalho Lobato</t>
  </si>
  <si>
    <t xml:space="preserve">Aquisição de EPI's para motociclista 2025-10VWVR </t>
  </si>
  <si>
    <t xml:space="preserve">2025-10VWVR </t>
  </si>
  <si>
    <t>Aquisição de  Luva</t>
  </si>
  <si>
    <t>Par</t>
  </si>
  <si>
    <t>Aquisição de  Bota</t>
  </si>
  <si>
    <t>Aquisição de  Cotoveleira</t>
  </si>
  <si>
    <t>Aquisição de  Kit Joelheira/caneleira</t>
  </si>
  <si>
    <t>Aquisição de etilômetros ativos com impressoras, demais acessórios e bocais descartáveis</t>
  </si>
  <si>
    <t>Kit</t>
  </si>
  <si>
    <t>2025-FM83BG</t>
  </si>
  <si>
    <t>Aquisição de capas de chuvas</t>
  </si>
  <si>
    <t>2025-2GQLX (processo de participação na IRP)</t>
  </si>
  <si>
    <t>2025-RZ9CC6</t>
  </si>
  <si>
    <t>Aquisição de 4 viaturas caracterizadas tipo SUV  - atender a Fiscalização de Trânsito</t>
  </si>
  <si>
    <t>Jederson Carvalho Lobato / Verônica Vieira Spalenza Sena AC</t>
  </si>
  <si>
    <t>2025-92HNW  ADESÃO ARP</t>
  </si>
  <si>
    <t>2025-X0XW8F</t>
  </si>
  <si>
    <t>Aquisição de 16 viaturas sedan caracterizadas, 1 viatura sedan descaracterizada e 4 viaturas motocicletas -  atender a Fiscalização de Trânsito</t>
  </si>
  <si>
    <t>2025-P60TD ADESÃO ARP</t>
  </si>
  <si>
    <t>2025-MQL47N</t>
  </si>
  <si>
    <t>Aquisição de etilômetros de aferição passiva, tipo bastão</t>
  </si>
  <si>
    <t>Jederson Carvalho Lobato / Ana Larissa Guimarães Dias - AC</t>
  </si>
  <si>
    <t>2024-2GD46</t>
  </si>
  <si>
    <t>2025-XH1W50</t>
  </si>
  <si>
    <t>GEFIT/ASCOM/GET</t>
  </si>
  <si>
    <t>Aquisição de Kit de Veículo Aéreo Não Tripulado DRONER</t>
  </si>
  <si>
    <t>Flávia Jordande de Carvalho</t>
  </si>
  <si>
    <t>Kit de Veículo Aéreo Não Tripulado (Drone)</t>
  </si>
  <si>
    <t>2025-7JKXGM - 2025-5G9B9P</t>
  </si>
  <si>
    <t>Materiais de apoio às ações de fiscalização de trânsito (controle do tráfego e EPI)</t>
  </si>
  <si>
    <t>Bastão luminoso para controle de tráfego.</t>
  </si>
  <si>
    <t>2025-T56L1P</t>
  </si>
  <si>
    <t xml:space="preserve">Lanterna tática para controle de tráfego. </t>
  </si>
  <si>
    <t xml:space="preserve">Chapéu Pescador Com Protetor Nuca em Rip Stop Liso com a logo da fiscalização. </t>
  </si>
  <si>
    <t>Spray de pimenta para defesa pessoal, máximo 50ml.</t>
  </si>
  <si>
    <t>2025-LCF8D9</t>
  </si>
  <si>
    <t>Convênio com a Polícia Militar do ES - Descentralização de Crédito</t>
  </si>
  <si>
    <t>Convênio</t>
  </si>
  <si>
    <t>Descentralização de crédito para Polìcia Militar do ES para atender despesas do BPTRAN</t>
  </si>
  <si>
    <t>2025-P1D52H</t>
  </si>
  <si>
    <t>Arma de incapacitação neuromuscular taser 10 com bateria recarregável taser 10, carregador de bateria, carregador (magazine) operacional para taser 10 e licença taser 10, acessórios e insumos.</t>
  </si>
  <si>
    <t>2024-7SWPS Aguardando resposta do Exército. Depende de quanto responderem. Previsão dezembro se responderem logo (adesão de ARP).</t>
  </si>
  <si>
    <t>2025-JH87V1</t>
  </si>
  <si>
    <t>GEFIT/ GEOP</t>
  </si>
  <si>
    <t>Ata de Registro Preço para aquisição de equipamento de análise não destrutiva de superfícies metálicas para verificação da autenticidade e detecção de falsificação de números de identificação de veículos, bem como, para restauração do número de identificação de veículos e verificação de documentos de veículos, com objetivo de coibir ação criminosa gerada pela adulteração de sinais identificadores de veículos automotores, comercialização ilegal de componentes eletrônicos e clonagem de veículos</t>
  </si>
  <si>
    <t>Jederson Carvalho Lobato / Fernando Stockler Simões</t>
  </si>
  <si>
    <t>2025-6MFNH - A ARP 007/2025 PCES publicada em agosto/2025, 2025-5L5ZL (PCES) / 2025-3ZFLD3 (DFD DETRAN) - valo total previsto R$ 3.639.000 - Solução/equipamentos para verificação da integridade das numerações identificadoras de veículo automotor. Solução/equipamentos para identificação e diagnóstico dos sinais identificadores de veículo automotor, através da extração de dados eletrônicos e agregados utilizando a inteligência artificial embarcada.</t>
  </si>
  <si>
    <t>2025-08TQDH / 2025-DC475Q</t>
  </si>
  <si>
    <t>GET/ GEFIT</t>
  </si>
  <si>
    <t>Contratação de empresa especializada para elaboração de Mapa de Segurança Viária dos Municípios do Estado do Espirito Santo</t>
  </si>
  <si>
    <t>Jodson Loureiro Pazeto / Jederson Carvalho Lobato</t>
  </si>
  <si>
    <t>2025-C9GV82</t>
  </si>
  <si>
    <t>2025-9N789</t>
  </si>
  <si>
    <t>Contratação de empresa especializada para prestação de serviços de manutenção preventiva, corretiva e calibração, com fornecimento de insumos, peças e acessórios específicos de reposição, inclusive baterias, em 20 (vinte) equipamentos medidores de alcoolemia, tipo etilômetros, da marca alcolizer, modelo le5 e suas respectivas impressoras.</t>
  </si>
  <si>
    <t>Esta empresa não renova contrato, precisa fazer nova contratação todo ano.(Contrato 056/2025 AGS COMERCIO, 2024-VQR21, Vigência: de 18/06/2025 a 17/06/2026)</t>
  </si>
  <si>
    <t xml:space="preserve">2025-JBSBL0 - 2025-XFVCWQ - 2025-4ZL7JC </t>
  </si>
  <si>
    <t>GEOP</t>
  </si>
  <si>
    <t>Convênio Termo de Coperação 59/2025 com a Polícia Cientifica do ES - Descentralização de Crédito</t>
  </si>
  <si>
    <t>Fernando Stockler Simôes</t>
  </si>
  <si>
    <t>2023-TX3WN - Termo de Coperação 59/2025 - aquisição do equipamento de Cromatografia Gasosa acoplada à dois detectores de Ionização de Chama e um detector de Nitrogênio e Fósforo (GC-FID-FID-NPD) destinado à análise de álcool e outros compostos voláteis em amostras biológicas de vítimas de acidentes de trânsito entre outros casos. Segundo informações prestadas pela PCIES, o pregão será em 12/11/2025, mas a empresa tem até 120 para entrega, e o pagamento será feito após a entrega. Portanto, o repasse será realizado em 2026.</t>
  </si>
  <si>
    <t>2025-WGR7SK</t>
  </si>
  <si>
    <t>Adesão ao sistema de notificação eletrônica – SNE</t>
  </si>
  <si>
    <t xml:space="preserve">Arthur Scardua </t>
  </si>
  <si>
    <t>2025-4745H - Contrato 020/2023 - SERPRO - SNE</t>
  </si>
  <si>
    <t>2025-5SWJ2X</t>
  </si>
  <si>
    <t>Empilhadeira</t>
  </si>
  <si>
    <t>Fernanda carvalho de sousa
braumer</t>
  </si>
  <si>
    <t>Empresa DR Link prestação de serviços de operação logística com empilhadeira contrabalançada a combustão, com operador e auxiliar de operador devidamente capacitados</t>
  </si>
  <si>
    <t xml:space="preserve">2025-77VSZH </t>
  </si>
  <si>
    <t>Convênio de Cessão 53/2023 com a Polícia Militar do ES - (54 Policiais Militares da Reserva Remunerada)</t>
  </si>
  <si>
    <t>Fernanda carvalho de sousa braumer</t>
  </si>
  <si>
    <t>Objeto 54 Policiais Militares da Reserva Remunerada, sendo 48 Praças, 03 oficiais intermediários/subalternos e 03 (três) oficiais superiores, objetivando o serviço em atividades relacionadas à segurança das instalações dos Pátios de Veículos sob gestão do DETRAN|ES.</t>
  </si>
  <si>
    <t>2025-TS8L1F</t>
  </si>
  <si>
    <t>Locação referente aquisição de imóvel para implantação de pátio de veículos</t>
  </si>
  <si>
    <t>61 - Aquisição de Imóveis</t>
  </si>
  <si>
    <t>Locação de Imóvel do tipo “área industrial” murada, com área de guarda de veículos coberto, área de gaurda de veículos descoberta, galpão, guarita, área administrativa, área de estacionamento administrativo e área de descontaminação para implantação da Central de Leilões em razão da guarda de veículos removidos e/ou apreendidos em decorrência da aplicação de medida administrativa prevista o CTB ou de apreensão pela Polícia Civil por infrações penais, por 60 meses</t>
  </si>
  <si>
    <t>2025-RHZKBK</t>
  </si>
  <si>
    <t>Convênio 27/2023 com a Polícia Civil do ES - Descentralização de Crédito</t>
  </si>
  <si>
    <t>Emerson Marcelo de Moraes Mendes</t>
  </si>
  <si>
    <t>2023-F48ZL - fiscalização das empresas que atuam com desmontagem, de comercialização de partes e peças junto ao Departamento Estadual de Trânsitodo Espírito Santo - DETRAN|ES -  60 meses</t>
  </si>
  <si>
    <t>AGUARDANDO DFD do emerson</t>
  </si>
  <si>
    <t xml:space="preserve">Contratação emergencial Prestação de serviços de estadia, guarda e remoção, nos pátios credenciados de veículos, apreendidos nas operações de fiscalização de trânsito e convênios com a polícia civil, militar e rodoviária federal -  12 meses até concluir o processo licitatório regular (PA E-Docs 2025-P045X) </t>
  </si>
  <si>
    <t>Edmilson Alves de Andrade</t>
  </si>
  <si>
    <t>Contrato 081/2025 - 2025-0WP7V -  9.396.671,51   12 meses Vigência: de 19/09/2025 a 18/09/2026  BR ESTADIA E REMOCAO DE VEICULOS LTDA</t>
  </si>
  <si>
    <t>Contrato 082/2025 - 2025-0WP7V - 7.421.663,80 Vigência: de 19/09/2025 a 18/09/2026 AGUIA ASSISTENCIA AUTOMOTIVA 24 HS LTDA</t>
  </si>
  <si>
    <t>Contrato 083/2025 - 2025-0WP7V - 6.061.880,25 Vigência: de 19/09/2025 a 18/09/2026 - PVD GESTAO, GUARDA E TRANSPORTE DE VEICULOS LTDA</t>
  </si>
  <si>
    <t>Prestação de serviços de estadia, guarda e remoção, nos pátios credenciados de veículos, apreendidos nas operações de fiscalização de trânsito e convênios com a polícia civil, militar e rodoviária federal</t>
  </si>
  <si>
    <t>Contrato 58/2022 - Aditivado (3º Termo Aditivo), com vigência até 01/11/2026.</t>
  </si>
  <si>
    <t>2025-6MR46P</t>
  </si>
  <si>
    <t>Contrato 59/2022 - Aditivado (3º Termo Aditivo), com vigência até 01/11/2026.</t>
  </si>
  <si>
    <t xml:space="preserve"> Contratação do novo modelo de prestação dos serviços de remoção, guarda e preparação dos leilões dos veículos removidos/apreendidos e não resgatados pelos proprietários. 2025-P045X</t>
  </si>
  <si>
    <t xml:space="preserve">Edmilson Alves de Andrade </t>
  </si>
  <si>
    <t>2025-Q38NW estima-se que o início da execução contratual ocorrerá em dezembro de 2025. 2025-P045X    21.271.791</t>
  </si>
  <si>
    <t>2025-Q38NW</t>
  </si>
  <si>
    <t>Implementação do Sistema de Segurança Eletrônico e Automação da Central de Leilões com o Controle de Acesso de veículos, funcionários e usuários, integrados à IA (inteligência artificial) no Pátio Central do DETRAN|ES em suas unidades de Serra e demais unidades administrativas com a implantação de Centro de Controle Operacional na sede do DETRAN/ES</t>
  </si>
  <si>
    <t>2025-D9KW12</t>
  </si>
  <si>
    <t>Desenvolvimento de um Projeto Piloto e Inovador para Implantação de um Sistema Ambientalmente Correto e Sustentável para a Reciclagem de Automóveis no Detran-ES</t>
  </si>
  <si>
    <t>Fernanda Carvalho De Sousa Braumer</t>
  </si>
  <si>
    <t>Em andamento 2024-XP9TF  Projeto para implantação de desmontagem e reciclagem de veículos em parceria como CEFETMG - R$ 7.515.744,06</t>
  </si>
  <si>
    <t>copiado PCA 2025</t>
  </si>
  <si>
    <t>GET</t>
  </si>
  <si>
    <t>Contratação de empresa especializada na prestação de serviço de recapeamento asfáltico</t>
  </si>
  <si>
    <t>Jodson Loureiro Pazeto</t>
  </si>
  <si>
    <t>Contrato 023/2025 - 2025-2MW2Q - municípios de Anchieta, Atílio Vivacqua, Fundão, Ibiraçu, Ibitirama, Iconha, João Neiva, Marataízes e Piuma.  12 meses</t>
  </si>
  <si>
    <t>2025-L9RNK8</t>
  </si>
  <si>
    <t>Prestação de serviços de implantação e manutenção de sinalização viária vertical, horizontal e dispositivos auxiliares</t>
  </si>
  <si>
    <t>Jodson Loureiro Pazeto / Wilson Santana Venturim</t>
  </si>
  <si>
    <t>Os serviços devem ser iniciados no segundo semestre de 2025</t>
  </si>
  <si>
    <t>2025-W1FG3Z</t>
  </si>
  <si>
    <t>GEDUT</t>
  </si>
  <si>
    <t>Aquisição de serviços de estudos técnicos com produção textual e visual, diagramação, editoração e impressão de exemplares da revista temática.</t>
  </si>
  <si>
    <t>Teresa Cristina Maté Calvo / Olga Amorim Da Silva</t>
  </si>
  <si>
    <t>Contrato 95/2025  2025-F0DF7 -  EDIOURO PUBLICAÇÕES DE LAZER E CULTURA LTDA</t>
  </si>
  <si>
    <t>2025-HMSMM1</t>
  </si>
  <si>
    <t>Aquisição de materiais institucionais personalizados para atendimento às demandas da Gerência de Educação de Trânsito - GEDUT nas ações educativas</t>
  </si>
  <si>
    <t>32 - MATERIAL, BEM OU SERVIÇO PARA DISTRIBUIÇÃO GRATUITA</t>
  </si>
  <si>
    <t>Daniela Caniçai / Olga Amorim / Lorrayne Gonçalves Cantarela AC</t>
  </si>
  <si>
    <t>Em andamento - 2024-3B8FB - email: A previsão de contratação deverá acontecer em janeiro/2026;</t>
  </si>
  <si>
    <t>Aquisição de materiais institucionais, brindes, camisas, brinquedos educativos e de papelaria</t>
  </si>
  <si>
    <t>32 - Material, Bem Ou Serviço Para Distribuição Gratuita</t>
  </si>
  <si>
    <t>Teresa Cristina Maté Calvo / Andressa Gama Cesconetto Machado</t>
  </si>
  <si>
    <t>Aquisição de materiais necessários para o desenvolvimento dos trabalhos manuais nas ações educativas de trânsito, que serão executadas pelos agentes educativos</t>
  </si>
  <si>
    <t>2025-NBNT15</t>
  </si>
  <si>
    <t>Teresa Cristina Maté Calvo/ Débora Regina Tourinho</t>
  </si>
  <si>
    <t>2910 unidades de camisas institucionais personalizadas a serem utilizadas nas ações educativas na Campanhas Do Maio Amarelo, Outubro Rosa e Novembro Azul</t>
  </si>
  <si>
    <t>2025-M1R8MD</t>
  </si>
  <si>
    <t>Aquisição de brinquedos educativos pedagógicos</t>
  </si>
  <si>
    <t>2025-50BFX2</t>
  </si>
  <si>
    <t xml:space="preserve">Aquisição de materiais institucionais personalizados a serem distribuídos nas ações educativas </t>
  </si>
  <si>
    <t>2025-V9T356 / 2025-G8BK5D -</t>
  </si>
  <si>
    <t xml:space="preserve">SOLICITAÇÃO 2025-X0W841 </t>
  </si>
  <si>
    <t>Solução para implentação da Escola Pública de Trânsito através de uma Organização Social</t>
  </si>
  <si>
    <t>em andamento 2024-FQCFQ A estimativa do valor foi alterado para R$ 18.406.791,15 no ano,  após as últimas alterações no TR, ainda não entranhado no processo, podemos considerar o valor para 2025 de R$ 7.669.496,33.</t>
  </si>
  <si>
    <t>2025-TTW2VM</t>
  </si>
  <si>
    <t>Contratação de empresa especializada em organização de eventos presenciais e híbridos</t>
  </si>
  <si>
    <t>Contrato</t>
  </si>
  <si>
    <t>Teresa Cristina Maté Calvo / Jederson Lobato</t>
  </si>
  <si>
    <t>Evento “Feira dos Municípios do Espírito Santo 2026” - Expectativa de público: 150.000 (centro e cinquenta) mil pessoas nos 04 (quatro) dias de evento. mês não definido pela organização do evento - aquisição de 1 (uma) cota diamante</t>
  </si>
  <si>
    <t>2025-0XZKB4</t>
  </si>
  <si>
    <t>Teresa Cristina Maté Calvo / Jederson Lobato / Maria Aparecida Campos Rocha</t>
  </si>
  <si>
    <t>Evento “CONETRAN-ES Congresso Nacional de Trânsito: Edição Espírito Santo 2026”, no período de 13/05/2026 a 14/05/2026 - aquisição de 1 (uma) cota ouro</t>
  </si>
  <si>
    <t>2025-FW0S9F</t>
  </si>
  <si>
    <t>Teresa Cristina Maté Calvo</t>
  </si>
  <si>
    <t>Evento “ AUTOTECH 2025”, previsto para outubro de 2026 - 3 dias de evento</t>
  </si>
  <si>
    <t>2025-9RL3PS</t>
  </si>
  <si>
    <t>Credenciamento de profissionais tecnicamente qualificados e experientes nas funções de docentes, palestrantes e intérpretes de libras</t>
  </si>
  <si>
    <t>Para atuar, em programas, projetos e demandas de Educação para o Trânsito</t>
  </si>
  <si>
    <t>2025-5S9JXV - 2025-W6CHM0</t>
  </si>
  <si>
    <t>SOLICITAÇÃO 2025-G8TDDF</t>
  </si>
  <si>
    <t>Aquisição de Materiais que serão utilizados na implementação do Programa Agente de Trânsito Mirim Escolar - ATME</t>
  </si>
  <si>
    <t>Andressa Cesconetto / Teresa Maté / Lorrayne Gonçalves Cantarela AC</t>
  </si>
  <si>
    <t>Em andamento 2024-Z6GXD</t>
  </si>
  <si>
    <t>2025-4N4D9G</t>
  </si>
  <si>
    <t>SOLICITADO 2025-3HQ23V</t>
  </si>
  <si>
    <t>Descentralizações de créditos para cursos que serão realizados em 2026 na ESESP</t>
  </si>
  <si>
    <t>Andressa Gama Cesconetto</t>
  </si>
  <si>
    <t>Termos de cooperação entre Detran e Esesp</t>
  </si>
  <si>
    <t>2025-7KQMVF</t>
  </si>
  <si>
    <t>Contratação de empresa para fornecimento de alimentação (Kit lanche e água mineral)</t>
  </si>
  <si>
    <t xml:space="preserve">2025-32BSXL - 2025-NQHXNW </t>
  </si>
  <si>
    <t>SOLICITADO 2025-BM96G1 copiado pca 25</t>
  </si>
  <si>
    <t xml:space="preserve">Contratação de profissional para ministrar a palestra de abertura do “III Simpósio de saúde no trânsito” com o tema Saúde no Trânsito </t>
  </si>
  <si>
    <t>No dia 11/11/2026, das 9h30 às 10h30, presencialmente no Auditório da Sede do Detran/ES em Vitória/ES.</t>
  </si>
  <si>
    <t>2025-9V3GN7</t>
  </si>
  <si>
    <t>Formalização de Termo de Fomento para fins de Promoção de Educação para o Trãnsito</t>
  </si>
  <si>
    <t>Anual</t>
  </si>
  <si>
    <t xml:space="preserve">Teresa Cristina Maté Calvo </t>
  </si>
  <si>
    <t>GH</t>
  </si>
  <si>
    <t>Projeto CNH Social</t>
  </si>
  <si>
    <t>Rudyani Cristian dos Santos</t>
  </si>
  <si>
    <t>São 9.000 vagas em 2026, além de 1.000 (mil) vagas destinadas a cursos especializados para condutores profissionais para todo o estado.</t>
  </si>
  <si>
    <t>2025-9WSFH9 /  2025-BGQRGR</t>
  </si>
  <si>
    <t>Prestação de serviços de solução integrada para emissão de Carteira Nacional de Habilitação (CNH) e serviços correlatos</t>
  </si>
  <si>
    <t>Rodrigo Ferreira Peres</t>
  </si>
  <si>
    <t>Contrato 03/2024 – 2023-7H5N4</t>
  </si>
  <si>
    <t>2025-RRZMJ7</t>
  </si>
  <si>
    <t>Contratação de serviços de orientação, treinamento e implantação de ferramenta de comunicação automatizada - WhatsApp</t>
  </si>
  <si>
    <t>2025-4RK6B - Contrato 52/2025</t>
  </si>
  <si>
    <t>2025-4RK6B</t>
  </si>
  <si>
    <t>Credenciamento de profissional para interprete de LIBRAS</t>
  </si>
  <si>
    <t>Sérgio Santana Almeida</t>
  </si>
  <si>
    <t xml:space="preserve">Intérprete de Libras - 03 interpretes </t>
  </si>
  <si>
    <t>2025-PRL96Q</t>
  </si>
  <si>
    <t>Credenciamento de médicos e psicólogos peritos, especialistas em Medicina do Tráfego e Psicologia do Trânsito, para prestação de serviços ao DETRAN-ES</t>
  </si>
  <si>
    <t>Amábille Munique Trindade Ambrósio</t>
  </si>
  <si>
    <t>2025-BXSKQ1</t>
  </si>
  <si>
    <t>Contratação de empresa especializada para fornecimento de solução de acesso à internet para dispositivos móveis utilizados para realização de provas práticas de trânsito em formato digital</t>
  </si>
  <si>
    <t xml:space="preserve">2025-QG6T0 </t>
  </si>
  <si>
    <t>2024-S4V353 Respondeu por e-mail</t>
  </si>
  <si>
    <t>GV</t>
  </si>
  <si>
    <t>Particação da Feira Automotiva denominada MEGA PIT STOP a ser realizada nos meses de junho, Agosto e Outubro nos municípios de Vitória, Colatina e Cachoeiro de Itapemirim</t>
  </si>
  <si>
    <t>Raphael Pierkas Rocha</t>
  </si>
  <si>
    <t>2025-B5QW70</t>
  </si>
  <si>
    <t>TOTAL</t>
  </si>
  <si>
    <t>Nível de Complexidade</t>
  </si>
  <si>
    <t>Fonte de recurso</t>
  </si>
  <si>
    <t>NOVA</t>
  </si>
  <si>
    <t>Baixo</t>
  </si>
  <si>
    <t>RECURSOS DE CAIXA DO TESOURO</t>
  </si>
  <si>
    <t>0 - NÃO DEFINIDO</t>
  </si>
  <si>
    <t>00 - NÃO DEFINIDO</t>
  </si>
  <si>
    <t>Médio</t>
  </si>
  <si>
    <t>1 - PESSOAL E ENCARGOS SOCIAIS</t>
  </si>
  <si>
    <t>20 - TRANSFERÊNCIAS À UNIÃO</t>
  </si>
  <si>
    <t>01 - APOSENTADORIAS DO RPPS, RESERVA REMUNERADA E REFORMAS DOS MILITARES</t>
  </si>
  <si>
    <t>EXISTENTE A SER RENOVADA</t>
  </si>
  <si>
    <t>Alto</t>
  </si>
  <si>
    <t>2 - JUROS E ENCARGOS DA DÍVIDA</t>
  </si>
  <si>
    <t>22 - EXECUÇÃO ORÇAMENTÁRIA DELEGADA À UNIÃO</t>
  </si>
  <si>
    <t>03 - PENSÕES DO RPPS E DO MILITAR</t>
  </si>
  <si>
    <t>RECURSOS VINCULADOS DAS AUTARQUIAS</t>
  </si>
  <si>
    <t>30 - TRANSFERÊNCIAS A ESTADOS E AO DISTRITO FEDERAL</t>
  </si>
  <si>
    <t>04 - CONTRATAÇÃO POR TEMPO DETERMINADO</t>
  </si>
  <si>
    <t>31 - TRANSFERÊNCIAS A ESTADOS E AO DISTRITO FEDERAL - FUNDO A FUNDO</t>
  </si>
  <si>
    <t>05 - OUTROS BENEFÍCIOS PREVIDENCIÁRIOS DO SERVIDOR OU DO MILITAR</t>
  </si>
  <si>
    <t>5 - INVERSÕES FINANCEIRAS</t>
  </si>
  <si>
    <t>32 - EXECUÇÃO ORÇAMENTÁRIA DELEGADA A ESTADOS E AO DISTRITO FEDERAL</t>
  </si>
  <si>
    <t>06 - BENEFÍCIO MENSAL AO DEFICIENTE E AO IDOSO</t>
  </si>
  <si>
    <t>6 - AMORTIZAÇÃO DA DÍVIDA</t>
  </si>
  <si>
    <t>35 - TRANSFERÊNCIAS FUNDO A FUNDO AOS ESTADOS E AO DISTRITO FEDERAL À CONTA DE RECURSOS DE QUE TRATAM OS §§ 1º E 2º DO ART. 24 DA LEI COMPLEMENTAR Nº 141, DE 2012</t>
  </si>
  <si>
    <t>07 - CONTRIBUIÇÃO A ENTIDADES FECHADAS DE PREVIDÊNCIA</t>
  </si>
  <si>
    <t>9 - RESERVA DE CONTINGÊNCIA</t>
  </si>
  <si>
    <t xml:space="preserve">36 - TRANSFERÊNCIAS FUNDO A FUNDO AOS ESTADOS E AO DISTRITO FEDERAL À CONTA DE RECURSOS DE QUE TRATA O ART. 25 DA LEI COMPLEMENTAR Nº 141, DE 2012 </t>
  </si>
  <si>
    <t>08 - OUTROS BENEFÍCIOS ASSISTENCIAIS DO SERVIDOR E DO MILITAR</t>
  </si>
  <si>
    <t>40 - TRANSFERÊNCIAS A MUNICÍPIOS</t>
  </si>
  <si>
    <t>09 - SALÁRIO-FAMÍLIA</t>
  </si>
  <si>
    <t>41 - TRANSFERÊNCIAS A MUNICÍPIOS - FUNDO A FUNDO</t>
  </si>
  <si>
    <t>10 - SEGURO DESEMPREGO E ABONO SALARIAL</t>
  </si>
  <si>
    <t>42 - EXECUÇÃO ORÇAMENTÁRIA DELEGADA A MUNICÍPIOS</t>
  </si>
  <si>
    <t>11 - VENCIMENTOS E VANTAGENS FIXAS - PESSOAL CIVIL</t>
  </si>
  <si>
    <t>45 - TRANSFERÊNCIAS FUNDO A FUNDO AOS MUNICÍPIOS À CONTA DE RECURSOS DE QUE TRATAM OS §§ 1º E 2º DO ART. 24 DA LEI COMPLEMENTAR Nº 141, DE 2012</t>
  </si>
  <si>
    <t>12 - VENCIMENTOS E VANTAGENS FIXAS - PESSOAL MILITAR</t>
  </si>
  <si>
    <t>46 - TRANSFERÊNCIAS FUNDO A FUNDO AOS MUNICÍPIOS À CONTA DE RECURSOS DE QUE TRATA O ART. 25 DA LEI COMPLEMENTAR Nº 141, DE 2012</t>
  </si>
  <si>
    <t>13 - OBRIGAÇÕES PATRONAIS</t>
  </si>
  <si>
    <t>50 - TRANSFERÊNCIAS A INSTITUIÇÕES PRIVADAS SEM FINS LUCRATIVOS</t>
  </si>
  <si>
    <t>14 - DIÁRIAS -  CIVIL</t>
  </si>
  <si>
    <t>60 - TRANSFERÊNCIAS A INSTITUIÇÕES PRIVADAS COM FINS LUCRATIVOS</t>
  </si>
  <si>
    <t>15 - DIÁRIAS -  MILITAR</t>
  </si>
  <si>
    <t>67 - EXECUÇÃO DE CONTRATO DE PARCERIA PÚBLICO-PRIVADA - PPP</t>
  </si>
  <si>
    <t>16 - OUTRAS DESPESAS VARIÁVEIS - PESSOAL CIVIL</t>
  </si>
  <si>
    <t>70 - TRANSFERÊNCIAS A INSTITUIÇÕES MULTIGOVERNAMENTAIS</t>
  </si>
  <si>
    <t>17 - OUTRAS DESPESAS VARIÁVEIS - PESSOAL MILITAR</t>
  </si>
  <si>
    <t>71 - TRANSFERÊNCIAS A CONSÓRCIOS PÚBLICOS MEDIANTE CONTRATO DE RATEIO</t>
  </si>
  <si>
    <t>18 - AUXÍLIO FINANCEIRO A ESTUDANTES</t>
  </si>
  <si>
    <t>72 - EXECUÇÃO ORÇAMENTÁRIA DELEGADA A CONSÓRCIOS PÚBLICOS</t>
  </si>
  <si>
    <t>19 - AUXÍLIO-FARDAMENTO</t>
  </si>
  <si>
    <t>73 - TRANSFERÊNCIAS A CONSÓRCIOS PÚBLICOS MEDIANTE CONTRATO DE RATEIO À CONTA DE RECURSOS DE QUE TRATAM OS §§ 1º E 2º DO ART. 24 DA LEI COMPLEMENTAR Nº 141, DE 2012</t>
  </si>
  <si>
    <t>20 - AUXÍLIO FINANCEIRO A PESQUISADORES</t>
  </si>
  <si>
    <t>74 - TRANSFERÊNCIAS A CONSÓRCIOS PÚBLICOS MEDIANTE CONTRATO DE RATEIO À CONTA DE RECURSOS DE QUE TRATA O ART. 25 DA LEI COMPLEMENTAR Nº 141, DE 2012</t>
  </si>
  <si>
    <t>21 - JUROS SOBRE A DÍVIDA POR CONTRATO</t>
  </si>
  <si>
    <t>75 - TRANSFERÊNCIAS A INSTITUIÇÕES MULTIGOVERNAMENTAIS À CONTA DE RECURSOS DE QUE TRATAM OS §§ 1º E 2º DO ART. 24 DA LEI COMPLEMENTAR Nº 141, DE 2012</t>
  </si>
  <si>
    <t>22 - OUTROS ENCARGOS SOBRE A DÍVIDA POR CONTRATO</t>
  </si>
  <si>
    <t>76 - TRANSFERÊNCIAS A INSTITUIÇÕES MULTIGOVERNAMENTAIS À CONTA DE RECURSOS DE QUE TRATA O ART. 25 DA LEI COMPLEMENTAR Nº 141, DE 2012</t>
  </si>
  <si>
    <t>23 - JUROS, DESÁGIOS E DESCONTOS DA DÍVIDA MOBILIÁRIA</t>
  </si>
  <si>
    <t>80 - TRANSFERÊNCIAS AO EXTERIOR</t>
  </si>
  <si>
    <t>24 - OUTROS ENCARGOS SOBRE A DÍVIDA MOBILIÁRIA</t>
  </si>
  <si>
    <t>25 - ENCARGOS SOBRE OPERAÇÕES DE CRÉDITO POR ANTECIPAÇÃO DA RECEITA</t>
  </si>
  <si>
    <t>91 - APLICAÇÃO DIRETA DECORRENTE DE OPERAÇÃO ENTRE ÓRGÃOS, FUNDOS E ENTIDADES INTEGRANTES DOS ORÇAMENTOS FISCAL E DA SEGURIDADE SOCIAL</t>
  </si>
  <si>
    <t>26 - OBRIGAÇÕES DECORRENTES DE POLÍTICA MONETÁRIA</t>
  </si>
  <si>
    <t>92 - APLICAÇÃO DIRETA DE RECURSOS RECEBIDOS DE OUTROS ENTES DA FEDERAÇÃO DECORRENTES DE DELEGAÇÃO OU DESCENTRALIZAÇÃO</t>
  </si>
  <si>
    <t>27 - ENCARGOS PELA HONRA DE AVAIS, GARANTIAS, SEGUROS E SIMILARES</t>
  </si>
  <si>
    <t>93 - APLICAÇÃO DIRETA DECORRENTE DE OPERAÇÃO DE ÓRGÃOS, FUNDOS E ENTIDADES INTEGRANTES DOS ORÇAMENTOS FISCAL E DA SEGURIDADE SOCIAL COM CONSÓRCIO PÚBLICO DO QUAL O ENTE PARTICIPE</t>
  </si>
  <si>
    <t>28 - REMUNERAÇÃO DE COTAS DE FUNDOS AUTÁRQUICOS</t>
  </si>
  <si>
    <t>94 - APLICAÇÃO DIRETA DECORRENTE DE OPERAÇÃO DE ÓRGÃOS, FUNDOS E ENTIDADES INTEGRANTES DOS ORÇAMENTOS FISCAL E DA SEGURIDADE SOCIAL COM CONSÓRCIO PÚBLICO DO QUAL O ENTE NÃO PARTICIPE</t>
  </si>
  <si>
    <t>29 - DISTRIBUIÇÃO DE RESULTADO DE EMPRESAS ESTATAIS DEPENDENTES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</si>
  <si>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</si>
  <si>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</si>
  <si>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31 - PREMIAÇÕES CULTURAIS, ARTÍSTICAS, CIENTÍFICAS, DESPORTIVAS E OUTRAS</t>
  </si>
  <si>
    <t>99 - A DEFINIR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</si>
  <si>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</si>
  <si>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</si>
  <si>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</si>
  <si>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</si>
  <si>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38 - ARRENDAMENTO MERCANTIL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</si>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</sst>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R$-416]\ * #,##0.00_-;\-[$R$-416]\ * #,##0.00_-;_-[$R$-416]\ * &quot;-&quot;??_-;_-@_-"/>
    <numFmt numFmtId="165" formatCode="_-* #,##0_-;\-* #,##0_-;_-* &quot;-&quot;??_-;_-@_-"/>
  </numFmts>
  <fonts count="34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8"/>
      <name val="Arial"/>
      <family val="2"/>
      <scheme val="minor"/>
    </font>
    <font>
      <sz val="10"/>
      <color theme="0"/>
      <name val="Times New Roman"/>
      <family val="1"/>
    </font>
    <font>
      <sz val="10"/>
      <color rgb="FF000000"/>
      <name val="Arial"/>
      <family val="2"/>
      <scheme val="minor"/>
    </font>
    <font>
      <b/>
      <sz val="14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8"/>
      <color theme="0"/>
      <name val="Times New Roman"/>
      <family val="1"/>
    </font>
    <font>
      <b/>
      <sz val="16"/>
      <name val="Times New Roman"/>
      <family val="1"/>
    </font>
    <font>
      <b/>
      <sz val="14"/>
      <color theme="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theme="0"/>
      <name val="Times New Roman"/>
      <family val="1"/>
    </font>
    <font>
      <sz val="14"/>
      <color rgb="FF000000"/>
      <name val="Arial"/>
      <family val="2"/>
      <scheme val="minor"/>
    </font>
    <font>
      <sz val="14"/>
      <color rgb="FF212529"/>
      <name val="Times New Roman"/>
      <family val="1"/>
    </font>
    <font>
      <b/>
      <sz val="14"/>
      <color theme="1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4"/>
      <color rgb="FF000000"/>
      <name val="Arial"/>
      <family val="2"/>
    </font>
    <font>
      <sz val="14"/>
      <name val="Arial"/>
      <family val="2"/>
      <scheme val="minor"/>
    </font>
    <font>
      <sz val="10"/>
      <name val="Arial"/>
      <family val="2"/>
      <scheme val="minor"/>
    </font>
    <font>
      <sz val="18"/>
      <color theme="1"/>
      <name val="Times New Roman"/>
      <family val="1"/>
    </font>
    <font>
      <sz val="18"/>
      <color rgb="FF000000"/>
      <name val="Times New Roman"/>
      <family val="1"/>
    </font>
    <font>
      <sz val="18"/>
      <name val="Times New Roman"/>
      <family val="1"/>
    </font>
    <font>
      <sz val="18"/>
      <color rgb="FF212529"/>
      <name val="Times New Roman"/>
      <family val="1"/>
    </font>
    <font>
      <sz val="18"/>
      <color rgb="FF000000"/>
      <name val="Calibri"/>
      <family val="2"/>
    </font>
    <font>
      <sz val="18"/>
      <color theme="3"/>
      <name val="Times New Roman"/>
      <family val="1"/>
    </font>
    <font>
      <sz val="18"/>
      <color theme="3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3" fontId="13" fillId="0" borderId="0" xfId="0" applyNumberFormat="1" applyFont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4" fontId="15" fillId="3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17" fontId="15" fillId="3" borderId="0" xfId="0" applyNumberFormat="1" applyFont="1" applyFill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165" fontId="21" fillId="3" borderId="14" xfId="0" applyNumberFormat="1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43" fontId="15" fillId="3" borderId="10" xfId="0" applyNumberFormat="1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164" fontId="16" fillId="3" borderId="13" xfId="0" applyNumberFormat="1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165" fontId="15" fillId="3" borderId="0" xfId="0" applyNumberFormat="1" applyFont="1" applyFill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4" fontId="28" fillId="3" borderId="1" xfId="0" applyNumberFormat="1" applyFont="1" applyFill="1" applyBorder="1" applyAlignment="1">
      <alignment horizontal="center" vertical="center"/>
    </xf>
    <xf numFmtId="4" fontId="27" fillId="3" borderId="1" xfId="0" applyNumberFormat="1" applyFont="1" applyFill="1" applyBorder="1" applyAlignment="1">
      <alignment horizontal="center" vertical="center" wrapText="1"/>
    </xf>
    <xf numFmtId="17" fontId="28" fillId="3" borderId="1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1" fontId="27" fillId="3" borderId="1" xfId="0" applyNumberFormat="1" applyFont="1" applyFill="1" applyBorder="1" applyAlignment="1">
      <alignment horizontal="center" vertical="center" wrapText="1"/>
    </xf>
    <xf numFmtId="4" fontId="28" fillId="3" borderId="1" xfId="0" applyNumberFormat="1" applyFont="1" applyFill="1" applyBorder="1" applyAlignment="1">
      <alignment horizontal="center" vertical="center" wrapText="1"/>
    </xf>
    <xf numFmtId="17" fontId="29" fillId="3" borderId="1" xfId="0" applyNumberFormat="1" applyFont="1" applyFill="1" applyBorder="1" applyAlignment="1">
      <alignment horizontal="center" vertical="center" wrapText="1"/>
    </xf>
    <xf numFmtId="0" fontId="29" fillId="11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wrapText="1"/>
    </xf>
    <xf numFmtId="17" fontId="27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1" fontId="28" fillId="3" borderId="1" xfId="0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/>
    </xf>
    <xf numFmtId="1" fontId="29" fillId="3" borderId="1" xfId="0" applyNumberFormat="1" applyFont="1" applyFill="1" applyBorder="1" applyAlignment="1">
      <alignment horizontal="center" vertical="center" wrapText="1"/>
    </xf>
    <xf numFmtId="4" fontId="29" fillId="3" borderId="1" xfId="0" applyNumberFormat="1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 wrapText="1"/>
    </xf>
    <xf numFmtId="164" fontId="29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17" fontId="32" fillId="3" borderId="1" xfId="0" applyNumberFormat="1" applyFont="1" applyFill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165" fontId="12" fillId="5" borderId="1" xfId="0" applyNumberFormat="1" applyFont="1" applyFill="1" applyBorder="1" applyAlignment="1">
      <alignment horizontal="center" vertical="center" wrapText="1"/>
    </xf>
    <xf numFmtId="165" fontId="12" fillId="5" borderId="5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3" borderId="20" xfId="1" applyFont="1" applyFill="1" applyBorder="1" applyAlignment="1">
      <alignment horizontal="center" vertical="center" wrapText="1"/>
    </xf>
    <xf numFmtId="0" fontId="11" fillId="3" borderId="21" xfId="1" applyFont="1" applyFill="1" applyBorder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1" fillId="3" borderId="16" xfId="1" applyFont="1" applyFill="1" applyBorder="1" applyAlignment="1">
      <alignment horizontal="center" vertical="center" wrapText="1"/>
    </xf>
    <xf numFmtId="0" fontId="11" fillId="3" borderId="17" xfId="1" applyFont="1" applyFill="1" applyBorder="1" applyAlignment="1">
      <alignment horizontal="center" vertical="center" wrapText="1"/>
    </xf>
    <xf numFmtId="0" fontId="11" fillId="3" borderId="18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partamentotransitoes-my.sharepoint.com/Users/felipe.ferreira/Downloads/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85"/>
  <sheetViews>
    <sheetView tabSelected="1" zoomScale="55" zoomScaleNormal="55" zoomScaleSheetLayoutView="25" workbookViewId="0">
      <pane xSplit="1" ySplit="7" topLeftCell="B173" activePane="bottomRight" state="frozen"/>
      <selection pane="bottomRight" activeCell="F184" sqref="F184"/>
      <selection pane="bottomLeft"/>
      <selection pane="topRight"/>
    </sheetView>
  </sheetViews>
  <sheetFormatPr defaultColWidth="12.5703125" defaultRowHeight="18.75"/>
  <cols>
    <col min="1" max="1" width="5" style="13" customWidth="1"/>
    <col min="2" max="2" width="24" style="13" customWidth="1"/>
    <col min="3" max="3" width="109.7109375" style="13" customWidth="1"/>
    <col min="4" max="5" width="27.140625" style="13" customWidth="1"/>
    <col min="6" max="6" width="27.140625" style="14" customWidth="1"/>
    <col min="7" max="8" width="27.140625" style="13" customWidth="1"/>
    <col min="9" max="12" width="53.140625" style="13" customWidth="1"/>
    <col min="13" max="13" width="86.85546875" style="13" customWidth="1"/>
    <col min="14" max="14" width="85.7109375" style="13" customWidth="1"/>
    <col min="15" max="15" width="37.7109375" style="13" customWidth="1"/>
    <col min="16" max="16" width="29" style="13" customWidth="1"/>
    <col min="17" max="17" width="17.7109375" style="13" customWidth="1"/>
    <col min="18" max="18" width="29" style="13" bestFit="1" customWidth="1"/>
    <col min="19" max="19" width="18.7109375" style="13" customWidth="1"/>
    <col min="20" max="20" width="19.7109375" style="16" customWidth="1"/>
    <col min="21" max="21" width="21" style="13" customWidth="1"/>
    <col min="22" max="22" width="25" style="13" customWidth="1"/>
    <col min="23" max="23" width="19.5703125" style="13" customWidth="1"/>
    <col min="24" max="24" width="21" style="13" customWidth="1"/>
    <col min="25" max="25" width="12.5703125" style="13" bestFit="1" customWidth="1"/>
    <col min="26" max="26" width="16.140625" style="13" customWidth="1"/>
    <col min="27" max="16384" width="12.5703125" style="13"/>
  </cols>
  <sheetData>
    <row r="1" spans="1:28" ht="36" customHeight="1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7" t="s">
        <v>1</v>
      </c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</row>
    <row r="2" spans="1:28" ht="19.5" thickBot="1">
      <c r="T2" s="13"/>
    </row>
    <row r="3" spans="1:28" ht="32.25" customHeight="1" thickBot="1">
      <c r="B3" s="101" t="s">
        <v>2</v>
      </c>
      <c r="C3" s="101"/>
      <c r="D3" s="101"/>
      <c r="E3" s="98" t="s">
        <v>3</v>
      </c>
      <c r="F3" s="99"/>
      <c r="G3" s="99"/>
      <c r="H3" s="99"/>
      <c r="I3" s="100"/>
      <c r="J3" s="12"/>
      <c r="K3" s="12"/>
      <c r="L3" s="12"/>
      <c r="R3" s="10"/>
      <c r="S3" s="10" t="s">
        <v>4</v>
      </c>
      <c r="T3" s="10" t="s">
        <v>5</v>
      </c>
      <c r="U3" s="10" t="s">
        <v>6</v>
      </c>
      <c r="V3" s="10" t="s">
        <v>7</v>
      </c>
      <c r="W3" s="10" t="s">
        <v>8</v>
      </c>
      <c r="X3" s="10" t="s">
        <v>9</v>
      </c>
      <c r="Y3" s="10" t="s">
        <v>10</v>
      </c>
      <c r="Z3" s="13" t="s">
        <v>11</v>
      </c>
      <c r="AA3" s="13" t="s">
        <v>12</v>
      </c>
      <c r="AB3" s="13" t="s">
        <v>13</v>
      </c>
    </row>
    <row r="4" spans="1:28" ht="38.25" customHeight="1" thickBot="1">
      <c r="B4" s="101" t="s">
        <v>14</v>
      </c>
      <c r="C4" s="101"/>
      <c r="D4" s="101"/>
      <c r="E4" s="102" t="s">
        <v>15</v>
      </c>
      <c r="F4" s="103"/>
      <c r="G4" s="103"/>
      <c r="H4" s="103"/>
      <c r="I4" s="104"/>
      <c r="J4" s="12"/>
      <c r="K4" s="12"/>
      <c r="L4" s="12"/>
      <c r="R4" s="11" t="s">
        <v>16</v>
      </c>
      <c r="S4" s="10">
        <f t="shared" ref="S4:Y5" si="0">SUMIFS($F:$F,$I:$I,$R4,$L:$L,S$3)</f>
        <v>8000000</v>
      </c>
      <c r="T4" s="10">
        <f t="shared" si="0"/>
        <v>0</v>
      </c>
      <c r="U4" s="10">
        <f t="shared" si="0"/>
        <v>285641712.00430554</v>
      </c>
      <c r="V4" s="10">
        <f t="shared" si="0"/>
        <v>0</v>
      </c>
      <c r="W4" s="10">
        <f t="shared" si="0"/>
        <v>0</v>
      </c>
      <c r="X4" s="10">
        <f t="shared" si="0"/>
        <v>0</v>
      </c>
      <c r="Y4" s="10">
        <f t="shared" si="0"/>
        <v>0</v>
      </c>
      <c r="Z4" s="10" t="s">
        <v>17</v>
      </c>
    </row>
    <row r="5" spans="1:28" ht="28.5" customHeight="1">
      <c r="R5" s="11" t="s">
        <v>18</v>
      </c>
      <c r="S5" s="10">
        <f t="shared" si="0"/>
        <v>0</v>
      </c>
      <c r="T5" s="10">
        <f t="shared" si="0"/>
        <v>0</v>
      </c>
      <c r="U5" s="10">
        <f t="shared" si="0"/>
        <v>53814829.25</v>
      </c>
      <c r="V5" s="10">
        <f t="shared" si="0"/>
        <v>0</v>
      </c>
      <c r="W5" s="10">
        <f t="shared" si="0"/>
        <v>0</v>
      </c>
      <c r="X5" s="10">
        <f t="shared" si="0"/>
        <v>0</v>
      </c>
      <c r="Y5" s="10">
        <f t="shared" si="0"/>
        <v>0</v>
      </c>
    </row>
    <row r="6" spans="1:28" ht="43.5" customHeight="1">
      <c r="B6" s="85" t="s">
        <v>19</v>
      </c>
      <c r="C6" s="85" t="s">
        <v>20</v>
      </c>
      <c r="D6" s="89" t="s">
        <v>21</v>
      </c>
      <c r="E6" s="89" t="s">
        <v>22</v>
      </c>
      <c r="F6" s="91" t="s">
        <v>23</v>
      </c>
      <c r="G6" s="85" t="s">
        <v>24</v>
      </c>
      <c r="H6" s="85" t="s">
        <v>25</v>
      </c>
      <c r="I6" s="85" t="s">
        <v>26</v>
      </c>
      <c r="J6" s="85"/>
      <c r="K6" s="85"/>
      <c r="L6" s="85" t="s">
        <v>27</v>
      </c>
      <c r="M6" s="85" t="s">
        <v>28</v>
      </c>
      <c r="N6" s="85" t="s">
        <v>29</v>
      </c>
      <c r="O6" s="87" t="s">
        <v>30</v>
      </c>
      <c r="P6" s="94" t="s">
        <v>31</v>
      </c>
      <c r="R6" s="11"/>
      <c r="S6" s="10"/>
      <c r="T6" s="10"/>
      <c r="U6" s="10"/>
      <c r="V6" s="10"/>
      <c r="W6" s="10"/>
      <c r="X6" s="10"/>
      <c r="Y6" s="10"/>
    </row>
    <row r="7" spans="1:28" ht="55.5" customHeight="1">
      <c r="B7" s="86"/>
      <c r="C7" s="86"/>
      <c r="D7" s="90"/>
      <c r="E7" s="90"/>
      <c r="F7" s="92"/>
      <c r="G7" s="86"/>
      <c r="H7" s="86"/>
      <c r="I7" s="41" t="s">
        <v>32</v>
      </c>
      <c r="J7" s="41" t="s">
        <v>33</v>
      </c>
      <c r="K7" s="41" t="s">
        <v>34</v>
      </c>
      <c r="L7" s="86"/>
      <c r="M7" s="86"/>
      <c r="N7" s="86" t="s">
        <v>35</v>
      </c>
      <c r="O7" s="88" t="s">
        <v>35</v>
      </c>
      <c r="P7" s="95" t="s">
        <v>35</v>
      </c>
      <c r="R7" s="11"/>
      <c r="S7" s="10"/>
      <c r="T7" s="10"/>
      <c r="U7" s="10"/>
      <c r="V7" s="10"/>
      <c r="W7" s="10"/>
      <c r="X7" s="10"/>
      <c r="Y7" s="10"/>
    </row>
    <row r="8" spans="1:28" ht="68.25" customHeight="1">
      <c r="B8" s="61" t="s">
        <v>36</v>
      </c>
      <c r="C8" s="62" t="s">
        <v>37</v>
      </c>
      <c r="D8" s="61" t="s">
        <v>38</v>
      </c>
      <c r="E8" s="61">
        <v>12</v>
      </c>
      <c r="F8" s="63">
        <v>180000</v>
      </c>
      <c r="G8" s="64" t="s">
        <v>39</v>
      </c>
      <c r="H8" s="65">
        <v>46023</v>
      </c>
      <c r="I8" s="62" t="s">
        <v>16</v>
      </c>
      <c r="J8" s="61" t="s">
        <v>40</v>
      </c>
      <c r="K8" s="62" t="s">
        <v>41</v>
      </c>
      <c r="L8" s="61" t="s">
        <v>6</v>
      </c>
      <c r="M8" s="61" t="s">
        <v>42</v>
      </c>
      <c r="N8" s="61" t="s">
        <v>43</v>
      </c>
      <c r="O8" s="43" t="s">
        <v>44</v>
      </c>
      <c r="P8" s="15"/>
      <c r="S8" s="93" t="e">
        <f>SUM(#REF!)</f>
        <v>#REF!</v>
      </c>
      <c r="T8" s="93"/>
      <c r="U8" s="93"/>
      <c r="V8" s="93"/>
      <c r="W8" s="93"/>
      <c r="X8" s="93"/>
      <c r="Y8" s="93"/>
    </row>
    <row r="9" spans="1:28" ht="68.25" customHeight="1">
      <c r="B9" s="61" t="s">
        <v>36</v>
      </c>
      <c r="C9" s="62" t="s">
        <v>45</v>
      </c>
      <c r="D9" s="61" t="s">
        <v>38</v>
      </c>
      <c r="E9" s="61">
        <v>12</v>
      </c>
      <c r="F9" s="63">
        <v>362250</v>
      </c>
      <c r="G9" s="64" t="s">
        <v>39</v>
      </c>
      <c r="H9" s="65">
        <v>46023</v>
      </c>
      <c r="I9" s="62" t="s">
        <v>16</v>
      </c>
      <c r="J9" s="61" t="s">
        <v>40</v>
      </c>
      <c r="K9" s="62" t="s">
        <v>41</v>
      </c>
      <c r="L9" s="61" t="s">
        <v>6</v>
      </c>
      <c r="M9" s="61" t="s">
        <v>46</v>
      </c>
      <c r="N9" s="61" t="s">
        <v>47</v>
      </c>
      <c r="O9" s="43" t="s">
        <v>48</v>
      </c>
      <c r="P9" s="15"/>
      <c r="V9" s="17" t="e">
        <f>S8-F180</f>
        <v>#REF!</v>
      </c>
    </row>
    <row r="10" spans="1:28" ht="78" customHeight="1">
      <c r="B10" s="61" t="s">
        <v>49</v>
      </c>
      <c r="C10" s="61" t="s">
        <v>50</v>
      </c>
      <c r="D10" s="61" t="s">
        <v>51</v>
      </c>
      <c r="E10" s="61">
        <v>1</v>
      </c>
      <c r="F10" s="63">
        <v>11000000</v>
      </c>
      <c r="G10" s="64" t="s">
        <v>39</v>
      </c>
      <c r="H10" s="65">
        <v>46023</v>
      </c>
      <c r="I10" s="62" t="s">
        <v>16</v>
      </c>
      <c r="J10" s="61" t="s">
        <v>40</v>
      </c>
      <c r="K10" s="62" t="s">
        <v>41</v>
      </c>
      <c r="L10" s="61" t="s">
        <v>6</v>
      </c>
      <c r="M10" s="61" t="s">
        <v>52</v>
      </c>
      <c r="N10" s="61" t="s">
        <v>53</v>
      </c>
      <c r="O10" s="33" t="s">
        <v>54</v>
      </c>
      <c r="P10" s="15"/>
    </row>
    <row r="11" spans="1:28" ht="46.5">
      <c r="B11" s="61" t="s">
        <v>55</v>
      </c>
      <c r="C11" s="61" t="s">
        <v>56</v>
      </c>
      <c r="D11" s="61" t="s">
        <v>38</v>
      </c>
      <c r="E11" s="61">
        <v>12</v>
      </c>
      <c r="F11" s="63">
        <v>3910518.33</v>
      </c>
      <c r="G11" s="64" t="s">
        <v>39</v>
      </c>
      <c r="H11" s="65">
        <v>46023</v>
      </c>
      <c r="I11" s="62" t="s">
        <v>16</v>
      </c>
      <c r="J11" s="62" t="s">
        <v>40</v>
      </c>
      <c r="K11" s="62" t="s">
        <v>57</v>
      </c>
      <c r="L11" s="61" t="s">
        <v>6</v>
      </c>
      <c r="M11" s="61" t="s">
        <v>58</v>
      </c>
      <c r="N11" s="61" t="s">
        <v>59</v>
      </c>
      <c r="O11" s="43" t="s">
        <v>60</v>
      </c>
      <c r="P11" s="15"/>
    </row>
    <row r="12" spans="1:28" ht="65.25" customHeight="1">
      <c r="B12" s="61" t="s">
        <v>55</v>
      </c>
      <c r="C12" s="61" t="s">
        <v>61</v>
      </c>
      <c r="D12" s="61" t="s">
        <v>38</v>
      </c>
      <c r="E12" s="61">
        <v>10</v>
      </c>
      <c r="F12" s="63">
        <v>82400</v>
      </c>
      <c r="G12" s="61" t="s">
        <v>62</v>
      </c>
      <c r="H12" s="65">
        <v>46082</v>
      </c>
      <c r="I12" s="62" t="s">
        <v>16</v>
      </c>
      <c r="J12" s="62" t="s">
        <v>40</v>
      </c>
      <c r="K12" s="62" t="s">
        <v>57</v>
      </c>
      <c r="L12" s="61" t="s">
        <v>6</v>
      </c>
      <c r="M12" s="61" t="s">
        <v>58</v>
      </c>
      <c r="N12" s="61" t="s">
        <v>63</v>
      </c>
      <c r="O12" s="43" t="s">
        <v>64</v>
      </c>
      <c r="P12" s="35"/>
      <c r="Q12" s="17"/>
    </row>
    <row r="13" spans="1:28" ht="60" customHeight="1">
      <c r="A13" s="20"/>
      <c r="B13" s="61" t="s">
        <v>65</v>
      </c>
      <c r="C13" s="62" t="s">
        <v>66</v>
      </c>
      <c r="D13" s="61" t="s">
        <v>38</v>
      </c>
      <c r="E13" s="61">
        <v>12</v>
      </c>
      <c r="F13" s="63">
        <v>7000000</v>
      </c>
      <c r="G13" s="64" t="s">
        <v>39</v>
      </c>
      <c r="H13" s="65">
        <v>46023</v>
      </c>
      <c r="I13" s="62" t="s">
        <v>16</v>
      </c>
      <c r="J13" s="62" t="s">
        <v>40</v>
      </c>
      <c r="K13" s="62" t="s">
        <v>67</v>
      </c>
      <c r="L13" s="61" t="s">
        <v>6</v>
      </c>
      <c r="M13" s="62" t="s">
        <v>68</v>
      </c>
      <c r="N13" s="62" t="s">
        <v>69</v>
      </c>
      <c r="O13" s="44"/>
      <c r="P13" s="42"/>
    </row>
    <row r="14" spans="1:28" ht="96.75" customHeight="1">
      <c r="B14" s="66" t="s">
        <v>65</v>
      </c>
      <c r="C14" s="62" t="s">
        <v>70</v>
      </c>
      <c r="D14" s="61" t="s">
        <v>38</v>
      </c>
      <c r="E14" s="67">
        <v>12</v>
      </c>
      <c r="F14" s="63">
        <v>88324.44</v>
      </c>
      <c r="G14" s="64" t="s">
        <v>39</v>
      </c>
      <c r="H14" s="65">
        <v>46023</v>
      </c>
      <c r="I14" s="62" t="s">
        <v>16</v>
      </c>
      <c r="J14" s="62" t="s">
        <v>40</v>
      </c>
      <c r="K14" s="62" t="s">
        <v>67</v>
      </c>
      <c r="L14" s="62" t="s">
        <v>6</v>
      </c>
      <c r="M14" s="62" t="s">
        <v>71</v>
      </c>
      <c r="N14" s="62" t="s">
        <v>72</v>
      </c>
      <c r="O14" s="43"/>
      <c r="P14" s="39" t="s">
        <v>73</v>
      </c>
    </row>
    <row r="15" spans="1:28" ht="72.75" customHeight="1">
      <c r="B15" s="61" t="s">
        <v>65</v>
      </c>
      <c r="C15" s="68" t="s">
        <v>74</v>
      </c>
      <c r="D15" s="61" t="s">
        <v>38</v>
      </c>
      <c r="E15" s="61">
        <v>12</v>
      </c>
      <c r="F15" s="63">
        <v>598180.32999999996</v>
      </c>
      <c r="G15" s="64" t="s">
        <v>39</v>
      </c>
      <c r="H15" s="65">
        <v>46023</v>
      </c>
      <c r="I15" s="62" t="s">
        <v>18</v>
      </c>
      <c r="J15" s="62" t="s">
        <v>40</v>
      </c>
      <c r="K15" s="62" t="s">
        <v>67</v>
      </c>
      <c r="L15" s="61" t="s">
        <v>6</v>
      </c>
      <c r="M15" s="62" t="s">
        <v>75</v>
      </c>
      <c r="N15" s="62" t="s">
        <v>76</v>
      </c>
      <c r="O15" s="43" t="s">
        <v>77</v>
      </c>
      <c r="P15" s="15"/>
    </row>
    <row r="16" spans="1:28" ht="96.75" customHeight="1">
      <c r="B16" s="61" t="s">
        <v>65</v>
      </c>
      <c r="C16" s="68" t="s">
        <v>78</v>
      </c>
      <c r="D16" s="61" t="s">
        <v>38</v>
      </c>
      <c r="E16" s="61">
        <v>8</v>
      </c>
      <c r="F16" s="63">
        <v>2616983.42</v>
      </c>
      <c r="G16" s="68" t="s">
        <v>39</v>
      </c>
      <c r="H16" s="65">
        <v>46023</v>
      </c>
      <c r="I16" s="62" t="s">
        <v>16</v>
      </c>
      <c r="J16" s="62" t="s">
        <v>79</v>
      </c>
      <c r="K16" s="62" t="s">
        <v>67</v>
      </c>
      <c r="L16" s="62" t="s">
        <v>6</v>
      </c>
      <c r="M16" s="62" t="s">
        <v>80</v>
      </c>
      <c r="N16" s="62" t="s">
        <v>81</v>
      </c>
      <c r="O16" s="43" t="s">
        <v>82</v>
      </c>
      <c r="P16" s="15"/>
    </row>
    <row r="17" spans="2:16" ht="69" customHeight="1">
      <c r="B17" s="61" t="s">
        <v>65</v>
      </c>
      <c r="C17" s="64" t="s">
        <v>83</v>
      </c>
      <c r="D17" s="61" t="s">
        <v>38</v>
      </c>
      <c r="E17" s="61">
        <v>12</v>
      </c>
      <c r="F17" s="63">
        <v>308340</v>
      </c>
      <c r="G17" s="64" t="s">
        <v>39</v>
      </c>
      <c r="H17" s="65">
        <v>46023</v>
      </c>
      <c r="I17" s="62" t="s">
        <v>16</v>
      </c>
      <c r="J17" s="62" t="s">
        <v>40</v>
      </c>
      <c r="K17" s="62" t="s">
        <v>67</v>
      </c>
      <c r="L17" s="62" t="s">
        <v>6</v>
      </c>
      <c r="M17" s="62" t="s">
        <v>75</v>
      </c>
      <c r="N17" s="62" t="s">
        <v>84</v>
      </c>
      <c r="O17" s="43" t="s">
        <v>85</v>
      </c>
      <c r="P17" s="15"/>
    </row>
    <row r="18" spans="2:16" ht="81.75" customHeight="1">
      <c r="B18" s="61" t="s">
        <v>65</v>
      </c>
      <c r="C18" s="62" t="s">
        <v>86</v>
      </c>
      <c r="D18" s="64" t="s">
        <v>38</v>
      </c>
      <c r="E18" s="61">
        <v>1</v>
      </c>
      <c r="F18" s="63">
        <v>23200</v>
      </c>
      <c r="G18" s="68" t="s">
        <v>39</v>
      </c>
      <c r="H18" s="65">
        <v>46023</v>
      </c>
      <c r="I18" s="62" t="s">
        <v>16</v>
      </c>
      <c r="J18" s="62" t="s">
        <v>40</v>
      </c>
      <c r="K18" s="62" t="s">
        <v>67</v>
      </c>
      <c r="L18" s="62" t="s">
        <v>6</v>
      </c>
      <c r="M18" s="62" t="s">
        <v>87</v>
      </c>
      <c r="N18" s="62" t="s">
        <v>88</v>
      </c>
      <c r="O18" s="43" t="s">
        <v>89</v>
      </c>
      <c r="P18" s="15"/>
    </row>
    <row r="19" spans="2:16" ht="53.25" customHeight="1">
      <c r="B19" s="62" t="s">
        <v>65</v>
      </c>
      <c r="C19" s="68" t="s">
        <v>90</v>
      </c>
      <c r="D19" s="62" t="s">
        <v>91</v>
      </c>
      <c r="E19" s="62">
        <v>8</v>
      </c>
      <c r="F19" s="63">
        <v>187140</v>
      </c>
      <c r="G19" s="68" t="s">
        <v>39</v>
      </c>
      <c r="H19" s="65">
        <v>46023</v>
      </c>
      <c r="I19" s="62" t="s">
        <v>16</v>
      </c>
      <c r="J19" s="62" t="s">
        <v>40</v>
      </c>
      <c r="K19" s="62" t="s">
        <v>67</v>
      </c>
      <c r="L19" s="62" t="s">
        <v>6</v>
      </c>
      <c r="M19" s="62" t="s">
        <v>92</v>
      </c>
      <c r="N19" s="62" t="s">
        <v>93</v>
      </c>
      <c r="O19" s="43"/>
      <c r="P19" s="39" t="s">
        <v>73</v>
      </c>
    </row>
    <row r="20" spans="2:16" ht="116.25">
      <c r="B20" s="61" t="s">
        <v>65</v>
      </c>
      <c r="C20" s="64" t="s">
        <v>94</v>
      </c>
      <c r="D20" s="61" t="s">
        <v>38</v>
      </c>
      <c r="E20" s="61">
        <v>12</v>
      </c>
      <c r="F20" s="63">
        <v>1608000</v>
      </c>
      <c r="G20" s="64" t="s">
        <v>39</v>
      </c>
      <c r="H20" s="65">
        <v>46023</v>
      </c>
      <c r="I20" s="62" t="s">
        <v>16</v>
      </c>
      <c r="J20" s="62" t="s">
        <v>40</v>
      </c>
      <c r="K20" s="62" t="s">
        <v>67</v>
      </c>
      <c r="L20" s="62" t="s">
        <v>6</v>
      </c>
      <c r="M20" s="62" t="s">
        <v>95</v>
      </c>
      <c r="N20" s="62" t="s">
        <v>96</v>
      </c>
      <c r="O20" s="43" t="s">
        <v>97</v>
      </c>
      <c r="P20" s="15"/>
    </row>
    <row r="21" spans="2:16" ht="79.5" customHeight="1">
      <c r="B21" s="61" t="s">
        <v>65</v>
      </c>
      <c r="C21" s="64" t="s">
        <v>98</v>
      </c>
      <c r="D21" s="64" t="s">
        <v>38</v>
      </c>
      <c r="E21" s="61">
        <v>8</v>
      </c>
      <c r="F21" s="63">
        <v>289936</v>
      </c>
      <c r="G21" s="64" t="s">
        <v>39</v>
      </c>
      <c r="H21" s="65">
        <v>46023</v>
      </c>
      <c r="I21" s="62" t="s">
        <v>16</v>
      </c>
      <c r="J21" s="62" t="s">
        <v>40</v>
      </c>
      <c r="K21" s="62" t="s">
        <v>67</v>
      </c>
      <c r="L21" s="62" t="s">
        <v>6</v>
      </c>
      <c r="M21" s="62" t="s">
        <v>95</v>
      </c>
      <c r="N21" s="62" t="s">
        <v>99</v>
      </c>
      <c r="O21" s="43" t="s">
        <v>100</v>
      </c>
      <c r="P21" s="15"/>
    </row>
    <row r="22" spans="2:16" ht="116.25" customHeight="1">
      <c r="B22" s="61" t="s">
        <v>65</v>
      </c>
      <c r="C22" s="64" t="s">
        <v>101</v>
      </c>
      <c r="D22" s="64" t="s">
        <v>38</v>
      </c>
      <c r="E22" s="61">
        <v>12</v>
      </c>
      <c r="F22" s="63">
        <v>8671200</v>
      </c>
      <c r="G22" s="64" t="s">
        <v>39</v>
      </c>
      <c r="H22" s="65">
        <v>46023</v>
      </c>
      <c r="I22" s="62" t="s">
        <v>16</v>
      </c>
      <c r="J22" s="62" t="s">
        <v>40</v>
      </c>
      <c r="K22" s="62" t="s">
        <v>67</v>
      </c>
      <c r="L22" s="62" t="s">
        <v>6</v>
      </c>
      <c r="M22" s="62" t="s">
        <v>102</v>
      </c>
      <c r="N22" s="62" t="s">
        <v>103</v>
      </c>
      <c r="O22" s="43" t="s">
        <v>104</v>
      </c>
      <c r="P22" s="29"/>
    </row>
    <row r="23" spans="2:16" ht="72" customHeight="1">
      <c r="B23" s="61" t="s">
        <v>65</v>
      </c>
      <c r="C23" s="64" t="s">
        <v>105</v>
      </c>
      <c r="D23" s="61" t="s">
        <v>38</v>
      </c>
      <c r="E23" s="61">
        <v>11</v>
      </c>
      <c r="F23" s="63">
        <v>8000000</v>
      </c>
      <c r="G23" s="64" t="s">
        <v>106</v>
      </c>
      <c r="H23" s="65">
        <v>46023</v>
      </c>
      <c r="I23" s="62" t="s">
        <v>16</v>
      </c>
      <c r="J23" s="62" t="s">
        <v>40</v>
      </c>
      <c r="K23" s="62" t="s">
        <v>41</v>
      </c>
      <c r="L23" s="62" t="s">
        <v>4</v>
      </c>
      <c r="M23" s="62" t="s">
        <v>107</v>
      </c>
      <c r="N23" s="62" t="s">
        <v>108</v>
      </c>
      <c r="O23" s="43" t="s">
        <v>109</v>
      </c>
      <c r="P23" s="15"/>
    </row>
    <row r="24" spans="2:16" ht="73.5" customHeight="1">
      <c r="B24" s="61" t="s">
        <v>65</v>
      </c>
      <c r="C24" s="64" t="s">
        <v>110</v>
      </c>
      <c r="D24" s="64" t="s">
        <v>38</v>
      </c>
      <c r="E24" s="61">
        <v>9</v>
      </c>
      <c r="F24" s="63">
        <v>3170291.97</v>
      </c>
      <c r="G24" s="64" t="s">
        <v>106</v>
      </c>
      <c r="H24" s="65">
        <v>46023</v>
      </c>
      <c r="I24" s="62" t="s">
        <v>16</v>
      </c>
      <c r="J24" s="62" t="s">
        <v>40</v>
      </c>
      <c r="K24" s="62" t="s">
        <v>67</v>
      </c>
      <c r="L24" s="62" t="s">
        <v>6</v>
      </c>
      <c r="M24" s="62" t="s">
        <v>87</v>
      </c>
      <c r="N24" s="62" t="s">
        <v>111</v>
      </c>
      <c r="O24" s="43" t="s">
        <v>112</v>
      </c>
      <c r="P24" s="29"/>
    </row>
    <row r="25" spans="2:16" ht="73.5" customHeight="1">
      <c r="B25" s="61" t="s">
        <v>65</v>
      </c>
      <c r="C25" s="64" t="s">
        <v>110</v>
      </c>
      <c r="D25" s="64" t="s">
        <v>38</v>
      </c>
      <c r="E25" s="61">
        <v>3</v>
      </c>
      <c r="F25" s="63">
        <v>1520000</v>
      </c>
      <c r="G25" s="64" t="s">
        <v>62</v>
      </c>
      <c r="H25" s="65">
        <v>46266</v>
      </c>
      <c r="I25" s="62" t="s">
        <v>16</v>
      </c>
      <c r="J25" s="62" t="s">
        <v>40</v>
      </c>
      <c r="K25" s="62" t="s">
        <v>67</v>
      </c>
      <c r="L25" s="62" t="s">
        <v>6</v>
      </c>
      <c r="M25" s="62" t="s">
        <v>113</v>
      </c>
      <c r="N25" s="62"/>
      <c r="O25" s="43"/>
      <c r="P25" s="29"/>
    </row>
    <row r="26" spans="2:16" ht="100.5" customHeight="1">
      <c r="B26" s="62" t="s">
        <v>65</v>
      </c>
      <c r="C26" s="68" t="s">
        <v>114</v>
      </c>
      <c r="D26" s="68" t="s">
        <v>38</v>
      </c>
      <c r="E26" s="62">
        <v>9</v>
      </c>
      <c r="F26" s="63">
        <v>1283400</v>
      </c>
      <c r="G26" s="64" t="s">
        <v>62</v>
      </c>
      <c r="H26" s="65">
        <v>46113</v>
      </c>
      <c r="I26" s="62" t="s">
        <v>115</v>
      </c>
      <c r="J26" s="62" t="s">
        <v>116</v>
      </c>
      <c r="K26" s="62" t="s">
        <v>117</v>
      </c>
      <c r="L26" s="62" t="s">
        <v>6</v>
      </c>
      <c r="M26" s="62" t="s">
        <v>118</v>
      </c>
      <c r="N26" s="62" t="s">
        <v>119</v>
      </c>
      <c r="O26" s="43" t="s">
        <v>120</v>
      </c>
      <c r="P26" s="29"/>
    </row>
    <row r="27" spans="2:16" ht="140.25" customHeight="1">
      <c r="B27" s="62" t="s">
        <v>65</v>
      </c>
      <c r="C27" s="68" t="s">
        <v>121</v>
      </c>
      <c r="D27" s="64" t="s">
        <v>38</v>
      </c>
      <c r="E27" s="61">
        <v>10</v>
      </c>
      <c r="F27" s="63">
        <v>91757</v>
      </c>
      <c r="G27" s="64" t="s">
        <v>62</v>
      </c>
      <c r="H27" s="65" t="s">
        <v>122</v>
      </c>
      <c r="I27" s="62" t="s">
        <v>115</v>
      </c>
      <c r="J27" s="62" t="s">
        <v>116</v>
      </c>
      <c r="K27" s="62" t="s">
        <v>117</v>
      </c>
      <c r="L27" s="62" t="s">
        <v>6</v>
      </c>
      <c r="M27" s="62" t="s">
        <v>118</v>
      </c>
      <c r="N27" s="62" t="s">
        <v>123</v>
      </c>
      <c r="O27" s="43"/>
      <c r="P27" s="29"/>
    </row>
    <row r="28" spans="2:16" ht="126.75" customHeight="1">
      <c r="B28" s="62" t="s">
        <v>65</v>
      </c>
      <c r="C28" s="68" t="s">
        <v>121</v>
      </c>
      <c r="D28" s="64" t="s">
        <v>38</v>
      </c>
      <c r="E28" s="61">
        <v>10</v>
      </c>
      <c r="F28" s="63">
        <v>9599606.1999999993</v>
      </c>
      <c r="G28" s="64" t="s">
        <v>62</v>
      </c>
      <c r="H28" s="65" t="s">
        <v>122</v>
      </c>
      <c r="I28" s="62" t="s">
        <v>16</v>
      </c>
      <c r="J28" s="62" t="s">
        <v>116</v>
      </c>
      <c r="K28" s="62" t="s">
        <v>117</v>
      </c>
      <c r="L28" s="62" t="s">
        <v>6</v>
      </c>
      <c r="M28" s="62" t="s">
        <v>118</v>
      </c>
      <c r="N28" s="62" t="s">
        <v>123</v>
      </c>
      <c r="O28" s="43"/>
      <c r="P28" s="29"/>
    </row>
    <row r="29" spans="2:16" ht="101.25" customHeight="1">
      <c r="B29" s="61" t="s">
        <v>65</v>
      </c>
      <c r="C29" s="64" t="s">
        <v>124</v>
      </c>
      <c r="D29" s="61" t="s">
        <v>38</v>
      </c>
      <c r="E29" s="61">
        <v>6</v>
      </c>
      <c r="F29" s="63">
        <v>7200000</v>
      </c>
      <c r="G29" s="64" t="s">
        <v>62</v>
      </c>
      <c r="H29" s="65">
        <v>46174</v>
      </c>
      <c r="I29" s="62" t="s">
        <v>115</v>
      </c>
      <c r="J29" s="62" t="s">
        <v>40</v>
      </c>
      <c r="K29" s="62" t="s">
        <v>67</v>
      </c>
      <c r="L29" s="62" t="s">
        <v>6</v>
      </c>
      <c r="M29" s="62" t="s">
        <v>107</v>
      </c>
      <c r="N29" s="62" t="s">
        <v>125</v>
      </c>
      <c r="O29" s="43" t="s">
        <v>126</v>
      </c>
      <c r="P29" s="36"/>
    </row>
    <row r="30" spans="2:16" ht="110.25" customHeight="1">
      <c r="B30" s="61" t="s">
        <v>65</v>
      </c>
      <c r="C30" s="64" t="s">
        <v>127</v>
      </c>
      <c r="D30" s="61" t="s">
        <v>38</v>
      </c>
      <c r="E30" s="61">
        <v>10</v>
      </c>
      <c r="F30" s="63">
        <v>27570</v>
      </c>
      <c r="G30" s="64" t="s">
        <v>62</v>
      </c>
      <c r="H30" s="65">
        <v>46082</v>
      </c>
      <c r="I30" s="62" t="s">
        <v>16</v>
      </c>
      <c r="J30" s="62" t="s">
        <v>40</v>
      </c>
      <c r="K30" s="62" t="s">
        <v>67</v>
      </c>
      <c r="L30" s="62" t="s">
        <v>6</v>
      </c>
      <c r="M30" s="61" t="s">
        <v>128</v>
      </c>
      <c r="N30" s="66" t="s">
        <v>129</v>
      </c>
      <c r="O30" s="43" t="s">
        <v>130</v>
      </c>
      <c r="P30" s="15"/>
    </row>
    <row r="31" spans="2:16" ht="87" customHeight="1">
      <c r="B31" s="61" t="s">
        <v>65</v>
      </c>
      <c r="C31" s="64" t="s">
        <v>131</v>
      </c>
      <c r="D31" s="64" t="s">
        <v>38</v>
      </c>
      <c r="E31" s="61">
        <v>9</v>
      </c>
      <c r="F31" s="63">
        <v>37323</v>
      </c>
      <c r="G31" s="64" t="s">
        <v>62</v>
      </c>
      <c r="H31" s="69">
        <v>46113</v>
      </c>
      <c r="I31" s="62" t="s">
        <v>16</v>
      </c>
      <c r="J31" s="62" t="s">
        <v>40</v>
      </c>
      <c r="K31" s="62" t="s">
        <v>67</v>
      </c>
      <c r="L31" s="62" t="s">
        <v>6</v>
      </c>
      <c r="M31" s="61" t="s">
        <v>132</v>
      </c>
      <c r="N31" s="61" t="s">
        <v>133</v>
      </c>
      <c r="O31" s="33" t="s">
        <v>134</v>
      </c>
      <c r="P31" s="29"/>
    </row>
    <row r="32" spans="2:16" ht="73.5" customHeight="1">
      <c r="B32" s="62" t="s">
        <v>65</v>
      </c>
      <c r="C32" s="62" t="s">
        <v>135</v>
      </c>
      <c r="D32" s="68" t="s">
        <v>38</v>
      </c>
      <c r="E32" s="62">
        <v>9</v>
      </c>
      <c r="F32" s="63">
        <v>80074.5</v>
      </c>
      <c r="G32" s="68" t="s">
        <v>62</v>
      </c>
      <c r="H32" s="69">
        <v>46113</v>
      </c>
      <c r="I32" s="62" t="s">
        <v>18</v>
      </c>
      <c r="J32" s="62" t="s">
        <v>40</v>
      </c>
      <c r="K32" s="62" t="s">
        <v>67</v>
      </c>
      <c r="L32" s="62" t="s">
        <v>6</v>
      </c>
      <c r="M32" s="62" t="s">
        <v>132</v>
      </c>
      <c r="N32" s="62"/>
      <c r="O32" s="43" t="s">
        <v>136</v>
      </c>
      <c r="P32" s="29"/>
    </row>
    <row r="33" spans="2:20" ht="95.25" customHeight="1">
      <c r="B33" s="62" t="s">
        <v>65</v>
      </c>
      <c r="C33" s="68" t="s">
        <v>137</v>
      </c>
      <c r="D33" s="68" t="s">
        <v>38</v>
      </c>
      <c r="E33" s="62">
        <v>9</v>
      </c>
      <c r="F33" s="63">
        <v>10000000</v>
      </c>
      <c r="G33" s="68" t="s">
        <v>62</v>
      </c>
      <c r="H33" s="69">
        <v>46113</v>
      </c>
      <c r="I33" s="62" t="s">
        <v>18</v>
      </c>
      <c r="J33" s="62" t="s">
        <v>40</v>
      </c>
      <c r="K33" s="62" t="s">
        <v>67</v>
      </c>
      <c r="L33" s="62" t="s">
        <v>6</v>
      </c>
      <c r="M33" s="62" t="s">
        <v>132</v>
      </c>
      <c r="N33" s="62" t="s">
        <v>138</v>
      </c>
      <c r="O33" s="43" t="s">
        <v>139</v>
      </c>
      <c r="P33" s="29"/>
    </row>
    <row r="34" spans="2:20" ht="73.5" customHeight="1">
      <c r="B34" s="62" t="s">
        <v>65</v>
      </c>
      <c r="C34" s="68" t="s">
        <v>140</v>
      </c>
      <c r="D34" s="68" t="s">
        <v>38</v>
      </c>
      <c r="E34" s="62">
        <v>9</v>
      </c>
      <c r="F34" s="63">
        <v>10000</v>
      </c>
      <c r="G34" s="68" t="s">
        <v>62</v>
      </c>
      <c r="H34" s="69">
        <v>46113</v>
      </c>
      <c r="I34" s="62" t="s">
        <v>18</v>
      </c>
      <c r="J34" s="62" t="s">
        <v>40</v>
      </c>
      <c r="K34" s="62" t="s">
        <v>67</v>
      </c>
      <c r="L34" s="62" t="s">
        <v>6</v>
      </c>
      <c r="M34" s="62" t="s">
        <v>132</v>
      </c>
      <c r="N34" s="62" t="s">
        <v>141</v>
      </c>
      <c r="O34" s="43" t="s">
        <v>142</v>
      </c>
      <c r="P34" s="29"/>
    </row>
    <row r="35" spans="2:20" ht="133.5" customHeight="1">
      <c r="B35" s="62" t="s">
        <v>65</v>
      </c>
      <c r="C35" s="68" t="s">
        <v>143</v>
      </c>
      <c r="D35" s="68" t="s">
        <v>38</v>
      </c>
      <c r="E35" s="62">
        <v>9</v>
      </c>
      <c r="F35" s="63">
        <v>18000000</v>
      </c>
      <c r="G35" s="68" t="s">
        <v>62</v>
      </c>
      <c r="H35" s="65">
        <v>46082</v>
      </c>
      <c r="I35" s="62" t="s">
        <v>18</v>
      </c>
      <c r="J35" s="62" t="s">
        <v>40</v>
      </c>
      <c r="K35" s="62" t="s">
        <v>67</v>
      </c>
      <c r="L35" s="62" t="s">
        <v>6</v>
      </c>
      <c r="M35" s="70" t="s">
        <v>144</v>
      </c>
      <c r="N35" s="71" t="s">
        <v>145</v>
      </c>
      <c r="O35" s="43" t="s">
        <v>146</v>
      </c>
      <c r="P35" s="29"/>
    </row>
    <row r="36" spans="2:20" ht="100.5" customHeight="1">
      <c r="B36" s="66" t="s">
        <v>65</v>
      </c>
      <c r="C36" s="66" t="s">
        <v>147</v>
      </c>
      <c r="D36" s="61" t="s">
        <v>91</v>
      </c>
      <c r="E36" s="67">
        <v>1</v>
      </c>
      <c r="F36" s="63">
        <v>29584</v>
      </c>
      <c r="G36" s="64" t="s">
        <v>62</v>
      </c>
      <c r="H36" s="65">
        <v>46082</v>
      </c>
      <c r="I36" s="62" t="s">
        <v>148</v>
      </c>
      <c r="J36" s="62" t="s">
        <v>116</v>
      </c>
      <c r="K36" s="62" t="s">
        <v>149</v>
      </c>
      <c r="L36" s="62" t="s">
        <v>150</v>
      </c>
      <c r="M36" s="62" t="s">
        <v>151</v>
      </c>
      <c r="N36" s="61" t="s">
        <v>152</v>
      </c>
      <c r="O36" s="43"/>
      <c r="P36" s="38" t="s">
        <v>153</v>
      </c>
    </row>
    <row r="37" spans="2:20" ht="100.5" customHeight="1">
      <c r="B37" s="62" t="s">
        <v>65</v>
      </c>
      <c r="C37" s="62" t="s">
        <v>154</v>
      </c>
      <c r="D37" s="61" t="s">
        <v>38</v>
      </c>
      <c r="E37" s="67">
        <v>10</v>
      </c>
      <c r="F37" s="63">
        <v>8000000</v>
      </c>
      <c r="G37" s="64" t="s">
        <v>62</v>
      </c>
      <c r="H37" s="65">
        <v>46082</v>
      </c>
      <c r="I37" s="62" t="s">
        <v>148</v>
      </c>
      <c r="J37" s="62" t="s">
        <v>116</v>
      </c>
      <c r="K37" s="62" t="s">
        <v>117</v>
      </c>
      <c r="L37" s="62" t="s">
        <v>150</v>
      </c>
      <c r="M37" s="61" t="s">
        <v>155</v>
      </c>
      <c r="N37" s="66" t="s">
        <v>156</v>
      </c>
      <c r="O37" s="43"/>
      <c r="P37" s="38" t="s">
        <v>153</v>
      </c>
    </row>
    <row r="38" spans="2:20" ht="73.5" customHeight="1">
      <c r="B38" s="61" t="s">
        <v>65</v>
      </c>
      <c r="C38" s="64" t="s">
        <v>157</v>
      </c>
      <c r="D38" s="64" t="s">
        <v>91</v>
      </c>
      <c r="E38" s="61">
        <v>6</v>
      </c>
      <c r="F38" s="63">
        <v>1000</v>
      </c>
      <c r="G38" s="64" t="s">
        <v>62</v>
      </c>
      <c r="H38" s="65">
        <v>46174</v>
      </c>
      <c r="I38" s="62" t="s">
        <v>16</v>
      </c>
      <c r="J38" s="61" t="s">
        <v>40</v>
      </c>
      <c r="K38" s="62" t="s">
        <v>67</v>
      </c>
      <c r="L38" s="62" t="s">
        <v>6</v>
      </c>
      <c r="M38" s="61" t="s">
        <v>158</v>
      </c>
      <c r="N38" s="61" t="s">
        <v>159</v>
      </c>
      <c r="O38" s="45" t="s">
        <v>160</v>
      </c>
      <c r="P38" s="38" t="s">
        <v>153</v>
      </c>
    </row>
    <row r="39" spans="2:20" ht="62.25" customHeight="1">
      <c r="B39" s="61" t="s">
        <v>161</v>
      </c>
      <c r="C39" s="61" t="s">
        <v>162</v>
      </c>
      <c r="D39" s="62" t="s">
        <v>38</v>
      </c>
      <c r="E39" s="61">
        <v>12</v>
      </c>
      <c r="F39" s="63">
        <v>796857.6</v>
      </c>
      <c r="G39" s="64" t="s">
        <v>39</v>
      </c>
      <c r="H39" s="72">
        <v>46023</v>
      </c>
      <c r="I39" s="61" t="s">
        <v>16</v>
      </c>
      <c r="J39" s="61" t="s">
        <v>40</v>
      </c>
      <c r="K39" s="61" t="s">
        <v>163</v>
      </c>
      <c r="L39" s="61" t="s">
        <v>6</v>
      </c>
      <c r="M39" s="61" t="s">
        <v>164</v>
      </c>
      <c r="N39" s="61" t="s">
        <v>165</v>
      </c>
      <c r="O39" s="46" t="s">
        <v>166</v>
      </c>
      <c r="P39" s="30"/>
      <c r="T39" s="13"/>
    </row>
    <row r="40" spans="2:20" ht="59.25" customHeight="1">
      <c r="B40" s="61" t="s">
        <v>161</v>
      </c>
      <c r="C40" s="61" t="s">
        <v>167</v>
      </c>
      <c r="D40" s="62" t="s">
        <v>38</v>
      </c>
      <c r="E40" s="61">
        <v>12</v>
      </c>
      <c r="F40" s="63">
        <v>427856.88</v>
      </c>
      <c r="G40" s="64" t="s">
        <v>39</v>
      </c>
      <c r="H40" s="72">
        <v>46023</v>
      </c>
      <c r="I40" s="61" t="s">
        <v>16</v>
      </c>
      <c r="J40" s="61" t="s">
        <v>40</v>
      </c>
      <c r="K40" s="61" t="s">
        <v>163</v>
      </c>
      <c r="L40" s="61" t="s">
        <v>6</v>
      </c>
      <c r="M40" s="61" t="s">
        <v>164</v>
      </c>
      <c r="N40" s="61" t="s">
        <v>168</v>
      </c>
      <c r="O40" s="33" t="s">
        <v>169</v>
      </c>
      <c r="P40" s="30"/>
      <c r="T40" s="13"/>
    </row>
    <row r="41" spans="2:20" ht="59.25" customHeight="1">
      <c r="B41" s="61" t="s">
        <v>161</v>
      </c>
      <c r="C41" s="61" t="s">
        <v>170</v>
      </c>
      <c r="D41" s="61" t="s">
        <v>171</v>
      </c>
      <c r="E41" s="61">
        <v>885</v>
      </c>
      <c r="F41" s="63">
        <v>8231.2199999999993</v>
      </c>
      <c r="G41" s="64" t="s">
        <v>62</v>
      </c>
      <c r="H41" s="72">
        <v>46082</v>
      </c>
      <c r="I41" s="61" t="s">
        <v>16</v>
      </c>
      <c r="J41" s="61" t="s">
        <v>40</v>
      </c>
      <c r="K41" s="61" t="s">
        <v>172</v>
      </c>
      <c r="L41" s="61" t="s">
        <v>6</v>
      </c>
      <c r="M41" s="62" t="s">
        <v>173</v>
      </c>
      <c r="N41" s="62" t="s">
        <v>174</v>
      </c>
      <c r="O41" s="33" t="s">
        <v>175</v>
      </c>
      <c r="P41" s="38" t="s">
        <v>153</v>
      </c>
    </row>
    <row r="42" spans="2:20" ht="59.25" customHeight="1">
      <c r="B42" s="62" t="s">
        <v>161</v>
      </c>
      <c r="C42" s="62" t="s">
        <v>176</v>
      </c>
      <c r="D42" s="62" t="s">
        <v>177</v>
      </c>
      <c r="E42" s="62">
        <v>1288</v>
      </c>
      <c r="F42" s="63">
        <v>207662.4</v>
      </c>
      <c r="G42" s="68" t="s">
        <v>62</v>
      </c>
      <c r="H42" s="65">
        <v>46082</v>
      </c>
      <c r="I42" s="62" t="s">
        <v>16</v>
      </c>
      <c r="J42" s="62" t="s">
        <v>40</v>
      </c>
      <c r="K42" s="62" t="s">
        <v>57</v>
      </c>
      <c r="L42" s="62" t="s">
        <v>6</v>
      </c>
      <c r="M42" s="62" t="s">
        <v>178</v>
      </c>
      <c r="N42" s="62" t="s">
        <v>179</v>
      </c>
      <c r="O42" s="33" t="s">
        <v>180</v>
      </c>
      <c r="P42" s="30" t="s">
        <v>181</v>
      </c>
      <c r="T42" s="13"/>
    </row>
    <row r="43" spans="2:20" ht="60" customHeight="1">
      <c r="B43" s="61" t="s">
        <v>182</v>
      </c>
      <c r="C43" s="61" t="s">
        <v>183</v>
      </c>
      <c r="D43" s="61" t="s">
        <v>38</v>
      </c>
      <c r="E43" s="61">
        <v>12</v>
      </c>
      <c r="F43" s="63">
        <v>1795000</v>
      </c>
      <c r="G43" s="64" t="s">
        <v>39</v>
      </c>
      <c r="H43" s="72">
        <v>46023</v>
      </c>
      <c r="I43" s="62" t="s">
        <v>16</v>
      </c>
      <c r="J43" s="61" t="s">
        <v>40</v>
      </c>
      <c r="K43" s="62" t="s">
        <v>41</v>
      </c>
      <c r="L43" s="61" t="s">
        <v>6</v>
      </c>
      <c r="M43" s="62" t="s">
        <v>184</v>
      </c>
      <c r="N43" s="62" t="s">
        <v>185</v>
      </c>
      <c r="O43" s="43" t="s">
        <v>186</v>
      </c>
      <c r="P43" s="15"/>
    </row>
    <row r="44" spans="2:20" s="20" customFormat="1" ht="62.25" customHeight="1">
      <c r="B44" s="61" t="s">
        <v>182</v>
      </c>
      <c r="C44" s="61" t="s">
        <v>187</v>
      </c>
      <c r="D44" s="61" t="s">
        <v>38</v>
      </c>
      <c r="E44" s="61">
        <v>12</v>
      </c>
      <c r="F44" s="63">
        <v>5184</v>
      </c>
      <c r="G44" s="61" t="s">
        <v>39</v>
      </c>
      <c r="H44" s="72">
        <v>46023</v>
      </c>
      <c r="I44" s="61" t="s">
        <v>16</v>
      </c>
      <c r="J44" s="61" t="s">
        <v>40</v>
      </c>
      <c r="K44" s="61" t="s">
        <v>41</v>
      </c>
      <c r="L44" s="61" t="s">
        <v>6</v>
      </c>
      <c r="M44" s="61" t="s">
        <v>188</v>
      </c>
      <c r="N44" s="61" t="s">
        <v>189</v>
      </c>
      <c r="O44" s="46" t="s">
        <v>190</v>
      </c>
      <c r="P44" s="22"/>
    </row>
    <row r="45" spans="2:20" ht="65.25" customHeight="1">
      <c r="B45" s="73" t="s">
        <v>182</v>
      </c>
      <c r="C45" s="62" t="s">
        <v>191</v>
      </c>
      <c r="D45" s="62" t="s">
        <v>91</v>
      </c>
      <c r="E45" s="74">
        <v>30</v>
      </c>
      <c r="F45" s="63">
        <v>27000</v>
      </c>
      <c r="G45" s="64" t="s">
        <v>62</v>
      </c>
      <c r="H45" s="65">
        <v>46082</v>
      </c>
      <c r="I45" s="62" t="s">
        <v>16</v>
      </c>
      <c r="J45" s="62" t="s">
        <v>40</v>
      </c>
      <c r="K45" s="62" t="s">
        <v>57</v>
      </c>
      <c r="L45" s="61" t="s">
        <v>6</v>
      </c>
      <c r="M45" s="62" t="s">
        <v>192</v>
      </c>
      <c r="N45" s="66" t="s">
        <v>193</v>
      </c>
      <c r="O45" s="43"/>
      <c r="P45" s="34" t="s">
        <v>73</v>
      </c>
      <c r="Q45" s="17"/>
    </row>
    <row r="46" spans="2:20" ht="82.5" customHeight="1">
      <c r="B46" s="61" t="s">
        <v>194</v>
      </c>
      <c r="C46" s="61" t="s">
        <v>195</v>
      </c>
      <c r="D46" s="61" t="s">
        <v>38</v>
      </c>
      <c r="E46" s="61">
        <v>2</v>
      </c>
      <c r="F46" s="63">
        <v>129153.21</v>
      </c>
      <c r="G46" s="64" t="s">
        <v>196</v>
      </c>
      <c r="H46" s="72">
        <v>46054</v>
      </c>
      <c r="I46" s="61" t="s">
        <v>16</v>
      </c>
      <c r="J46" s="61" t="s">
        <v>40</v>
      </c>
      <c r="K46" s="61" t="s">
        <v>41</v>
      </c>
      <c r="L46" s="61" t="s">
        <v>6</v>
      </c>
      <c r="M46" s="61" t="s">
        <v>197</v>
      </c>
      <c r="N46" s="61" t="s">
        <v>198</v>
      </c>
      <c r="O46" s="46" t="s">
        <v>199</v>
      </c>
      <c r="P46" s="30"/>
      <c r="T46" s="13"/>
    </row>
    <row r="47" spans="2:20" s="20" customFormat="1" ht="101.25" customHeight="1">
      <c r="B47" s="61" t="s">
        <v>194</v>
      </c>
      <c r="C47" s="61" t="s">
        <v>200</v>
      </c>
      <c r="D47" s="61" t="s">
        <v>38</v>
      </c>
      <c r="E47" s="61">
        <v>12</v>
      </c>
      <c r="F47" s="63">
        <v>2000000</v>
      </c>
      <c r="G47" s="64" t="s">
        <v>39</v>
      </c>
      <c r="H47" s="65">
        <v>46023</v>
      </c>
      <c r="I47" s="62" t="s">
        <v>16</v>
      </c>
      <c r="J47" s="61" t="s">
        <v>40</v>
      </c>
      <c r="K47" s="62" t="s">
        <v>41</v>
      </c>
      <c r="L47" s="61" t="s">
        <v>6</v>
      </c>
      <c r="M47" s="61" t="s">
        <v>201</v>
      </c>
      <c r="N47" s="61" t="s">
        <v>202</v>
      </c>
      <c r="O47" s="47" t="s">
        <v>203</v>
      </c>
      <c r="P47" s="22"/>
      <c r="T47" s="21"/>
    </row>
    <row r="48" spans="2:20" ht="66.75" customHeight="1">
      <c r="B48" s="61" t="s">
        <v>194</v>
      </c>
      <c r="C48" s="61" t="s">
        <v>204</v>
      </c>
      <c r="D48" s="61" t="s">
        <v>38</v>
      </c>
      <c r="E48" s="61">
        <v>12</v>
      </c>
      <c r="F48" s="63">
        <v>7663523.04</v>
      </c>
      <c r="G48" s="64" t="s">
        <v>39</v>
      </c>
      <c r="H48" s="72">
        <v>46023</v>
      </c>
      <c r="I48" s="61" t="s">
        <v>16</v>
      </c>
      <c r="J48" s="61" t="s">
        <v>40</v>
      </c>
      <c r="K48" s="61" t="s">
        <v>205</v>
      </c>
      <c r="L48" s="61" t="s">
        <v>6</v>
      </c>
      <c r="M48" s="61" t="s">
        <v>206</v>
      </c>
      <c r="N48" s="61" t="s">
        <v>207</v>
      </c>
      <c r="O48" s="48" t="s">
        <v>208</v>
      </c>
      <c r="P48" s="30"/>
      <c r="T48" s="13"/>
    </row>
    <row r="49" spans="2:20" ht="63" customHeight="1">
      <c r="B49" s="61" t="s">
        <v>194</v>
      </c>
      <c r="C49" s="61" t="s">
        <v>209</v>
      </c>
      <c r="D49" s="61" t="s">
        <v>38</v>
      </c>
      <c r="E49" s="61">
        <v>6</v>
      </c>
      <c r="F49" s="63">
        <v>409205.88</v>
      </c>
      <c r="G49" s="64" t="s">
        <v>196</v>
      </c>
      <c r="H49" s="72">
        <v>46023</v>
      </c>
      <c r="I49" s="61" t="s">
        <v>16</v>
      </c>
      <c r="J49" s="61" t="s">
        <v>40</v>
      </c>
      <c r="K49" s="61" t="s">
        <v>205</v>
      </c>
      <c r="L49" s="61" t="s">
        <v>6</v>
      </c>
      <c r="M49" s="61" t="s">
        <v>206</v>
      </c>
      <c r="N49" s="61" t="s">
        <v>210</v>
      </c>
      <c r="O49" s="49" t="s">
        <v>211</v>
      </c>
      <c r="P49" s="22"/>
      <c r="T49" s="13"/>
    </row>
    <row r="50" spans="2:20" ht="48" customHeight="1">
      <c r="B50" s="61" t="s">
        <v>194</v>
      </c>
      <c r="C50" s="61" t="s">
        <v>212</v>
      </c>
      <c r="D50" s="61" t="s">
        <v>38</v>
      </c>
      <c r="E50" s="61">
        <v>12</v>
      </c>
      <c r="F50" s="63">
        <f>8184684.7</f>
        <v>8184684.7000000002</v>
      </c>
      <c r="G50" s="64" t="s">
        <v>39</v>
      </c>
      <c r="H50" s="72">
        <v>46023</v>
      </c>
      <c r="I50" s="61" t="s">
        <v>16</v>
      </c>
      <c r="J50" s="61" t="s">
        <v>40</v>
      </c>
      <c r="K50" s="61" t="s">
        <v>205</v>
      </c>
      <c r="L50" s="61" t="s">
        <v>6</v>
      </c>
      <c r="M50" s="61" t="s">
        <v>206</v>
      </c>
      <c r="N50" s="61" t="s">
        <v>213</v>
      </c>
      <c r="O50" s="49" t="s">
        <v>214</v>
      </c>
      <c r="P50" s="30"/>
    </row>
    <row r="51" spans="2:20" ht="48" customHeight="1">
      <c r="B51" s="61" t="s">
        <v>194</v>
      </c>
      <c r="C51" s="61" t="s">
        <v>212</v>
      </c>
      <c r="D51" s="61" t="s">
        <v>38</v>
      </c>
      <c r="E51" s="61">
        <v>12</v>
      </c>
      <c r="F51" s="63">
        <v>553023.86</v>
      </c>
      <c r="G51" s="64" t="s">
        <v>39</v>
      </c>
      <c r="H51" s="72">
        <v>46023</v>
      </c>
      <c r="I51" s="61" t="s">
        <v>16</v>
      </c>
      <c r="J51" s="61" t="s">
        <v>40</v>
      </c>
      <c r="K51" s="61" t="s">
        <v>41</v>
      </c>
      <c r="L51" s="61" t="s">
        <v>6</v>
      </c>
      <c r="M51" s="61" t="s">
        <v>206</v>
      </c>
      <c r="N51" s="61" t="s">
        <v>215</v>
      </c>
      <c r="O51" s="49" t="s">
        <v>214</v>
      </c>
      <c r="P51" s="30"/>
    </row>
    <row r="52" spans="2:20" ht="48" customHeight="1">
      <c r="B52" s="61" t="s">
        <v>194</v>
      </c>
      <c r="C52" s="61" t="s">
        <v>216</v>
      </c>
      <c r="D52" s="61" t="s">
        <v>38</v>
      </c>
      <c r="E52" s="61">
        <v>12</v>
      </c>
      <c r="F52" s="63">
        <v>4826215.5599999996</v>
      </c>
      <c r="G52" s="64" t="s">
        <v>39</v>
      </c>
      <c r="H52" s="72">
        <v>46023</v>
      </c>
      <c r="I52" s="62" t="s">
        <v>16</v>
      </c>
      <c r="J52" s="62" t="s">
        <v>40</v>
      </c>
      <c r="K52" s="62" t="s">
        <v>205</v>
      </c>
      <c r="L52" s="62" t="s">
        <v>6</v>
      </c>
      <c r="M52" s="61" t="s">
        <v>206</v>
      </c>
      <c r="N52" s="62" t="s">
        <v>217</v>
      </c>
      <c r="O52" s="48" t="s">
        <v>218</v>
      </c>
      <c r="P52" s="30"/>
    </row>
    <row r="53" spans="2:20" ht="48" customHeight="1">
      <c r="B53" s="62" t="s">
        <v>194</v>
      </c>
      <c r="C53" s="62" t="s">
        <v>219</v>
      </c>
      <c r="D53" s="62" t="s">
        <v>38</v>
      </c>
      <c r="E53" s="62">
        <v>12</v>
      </c>
      <c r="F53" s="63">
        <v>237956.68</v>
      </c>
      <c r="G53" s="68" t="s">
        <v>39</v>
      </c>
      <c r="H53" s="65">
        <v>46023</v>
      </c>
      <c r="I53" s="62" t="s">
        <v>16</v>
      </c>
      <c r="J53" s="62" t="s">
        <v>40</v>
      </c>
      <c r="K53" s="62" t="s">
        <v>220</v>
      </c>
      <c r="L53" s="62" t="s">
        <v>6</v>
      </c>
      <c r="M53" s="61" t="s">
        <v>221</v>
      </c>
      <c r="N53" s="61" t="s">
        <v>222</v>
      </c>
      <c r="O53" s="49" t="s">
        <v>223</v>
      </c>
      <c r="P53" s="36"/>
    </row>
    <row r="54" spans="2:20" ht="46.5" customHeight="1">
      <c r="B54" s="61" t="s">
        <v>194</v>
      </c>
      <c r="C54" s="61" t="s">
        <v>224</v>
      </c>
      <c r="D54" s="61" t="s">
        <v>38</v>
      </c>
      <c r="E54" s="61">
        <v>12</v>
      </c>
      <c r="F54" s="63">
        <v>122004.11</v>
      </c>
      <c r="G54" s="64" t="s">
        <v>39</v>
      </c>
      <c r="H54" s="72">
        <v>46023</v>
      </c>
      <c r="I54" s="62" t="s">
        <v>16</v>
      </c>
      <c r="J54" s="62" t="s">
        <v>40</v>
      </c>
      <c r="K54" s="62" t="s">
        <v>41</v>
      </c>
      <c r="L54" s="62" t="s">
        <v>6</v>
      </c>
      <c r="M54" s="62" t="s">
        <v>221</v>
      </c>
      <c r="N54" s="62" t="s">
        <v>225</v>
      </c>
      <c r="O54" s="43" t="s">
        <v>226</v>
      </c>
      <c r="P54" s="15"/>
    </row>
    <row r="55" spans="2:20" ht="46.5">
      <c r="B55" s="61" t="s">
        <v>194</v>
      </c>
      <c r="C55" s="61" t="s">
        <v>227</v>
      </c>
      <c r="D55" s="61" t="s">
        <v>38</v>
      </c>
      <c r="E55" s="61">
        <v>12</v>
      </c>
      <c r="F55" s="63">
        <v>793323.16</v>
      </c>
      <c r="G55" s="61" t="s">
        <v>39</v>
      </c>
      <c r="H55" s="72">
        <v>46023</v>
      </c>
      <c r="I55" s="62" t="s">
        <v>16</v>
      </c>
      <c r="J55" s="62" t="s">
        <v>40</v>
      </c>
      <c r="K55" s="62" t="s">
        <v>41</v>
      </c>
      <c r="L55" s="62" t="s">
        <v>6</v>
      </c>
      <c r="M55" s="62" t="s">
        <v>221</v>
      </c>
      <c r="N55" s="62" t="s">
        <v>228</v>
      </c>
      <c r="O55" s="50" t="s">
        <v>229</v>
      </c>
      <c r="P55" s="15"/>
    </row>
    <row r="56" spans="2:20" ht="46.5">
      <c r="B56" s="61" t="s">
        <v>194</v>
      </c>
      <c r="C56" s="61" t="s">
        <v>227</v>
      </c>
      <c r="D56" s="61" t="s">
        <v>38</v>
      </c>
      <c r="E56" s="61">
        <v>12</v>
      </c>
      <c r="F56" s="63">
        <v>71842.86</v>
      </c>
      <c r="G56" s="61" t="s">
        <v>39</v>
      </c>
      <c r="H56" s="72">
        <v>46023</v>
      </c>
      <c r="I56" s="62" t="s">
        <v>16</v>
      </c>
      <c r="J56" s="62" t="s">
        <v>40</v>
      </c>
      <c r="K56" s="62" t="s">
        <v>41</v>
      </c>
      <c r="L56" s="62" t="s">
        <v>6</v>
      </c>
      <c r="M56" s="62" t="s">
        <v>221</v>
      </c>
      <c r="N56" s="62" t="s">
        <v>230</v>
      </c>
      <c r="O56" s="50" t="s">
        <v>231</v>
      </c>
      <c r="P56" s="15"/>
      <c r="Q56" s="24"/>
    </row>
    <row r="57" spans="2:20" ht="56.25" customHeight="1">
      <c r="B57" s="61" t="s">
        <v>194</v>
      </c>
      <c r="C57" s="61" t="s">
        <v>227</v>
      </c>
      <c r="D57" s="61" t="s">
        <v>38</v>
      </c>
      <c r="E57" s="61">
        <v>12</v>
      </c>
      <c r="F57" s="63">
        <v>382999.92</v>
      </c>
      <c r="G57" s="61" t="s">
        <v>39</v>
      </c>
      <c r="H57" s="72">
        <v>46023</v>
      </c>
      <c r="I57" s="62" t="s">
        <v>16</v>
      </c>
      <c r="J57" s="62" t="s">
        <v>40</v>
      </c>
      <c r="K57" s="62" t="s">
        <v>41</v>
      </c>
      <c r="L57" s="62" t="s">
        <v>6</v>
      </c>
      <c r="M57" s="62" t="s">
        <v>221</v>
      </c>
      <c r="N57" s="62" t="s">
        <v>232</v>
      </c>
      <c r="O57" s="50" t="s">
        <v>233</v>
      </c>
      <c r="P57" s="15"/>
      <c r="Q57" s="24"/>
    </row>
    <row r="58" spans="2:20" ht="50.25" customHeight="1">
      <c r="B58" s="61" t="s">
        <v>194</v>
      </c>
      <c r="C58" s="61" t="s">
        <v>234</v>
      </c>
      <c r="D58" s="61" t="s">
        <v>38</v>
      </c>
      <c r="E58" s="61">
        <v>12</v>
      </c>
      <c r="F58" s="63">
        <v>55000</v>
      </c>
      <c r="G58" s="64" t="s">
        <v>39</v>
      </c>
      <c r="H58" s="72">
        <v>46023</v>
      </c>
      <c r="I58" s="61" t="s">
        <v>16</v>
      </c>
      <c r="J58" s="61" t="s">
        <v>40</v>
      </c>
      <c r="K58" s="61" t="s">
        <v>41</v>
      </c>
      <c r="L58" s="61" t="s">
        <v>6</v>
      </c>
      <c r="M58" s="62" t="s">
        <v>235</v>
      </c>
      <c r="N58" s="61" t="s">
        <v>236</v>
      </c>
      <c r="O58" s="43" t="s">
        <v>237</v>
      </c>
      <c r="P58" s="29"/>
    </row>
    <row r="59" spans="2:20" ht="48" customHeight="1">
      <c r="B59" s="62" t="s">
        <v>194</v>
      </c>
      <c r="C59" s="62" t="s">
        <v>238</v>
      </c>
      <c r="D59" s="62" t="s">
        <v>38</v>
      </c>
      <c r="E59" s="62">
        <v>12</v>
      </c>
      <c r="F59" s="63">
        <v>1558034.88</v>
      </c>
      <c r="G59" s="68" t="s">
        <v>39</v>
      </c>
      <c r="H59" s="65">
        <v>46023</v>
      </c>
      <c r="I59" s="62" t="s">
        <v>16</v>
      </c>
      <c r="J59" s="62" t="s">
        <v>40</v>
      </c>
      <c r="K59" s="62" t="s">
        <v>41</v>
      </c>
      <c r="L59" s="62" t="s">
        <v>6</v>
      </c>
      <c r="M59" s="62" t="s">
        <v>235</v>
      </c>
      <c r="N59" s="62" t="s">
        <v>239</v>
      </c>
      <c r="O59" s="46" t="s">
        <v>240</v>
      </c>
      <c r="P59" s="29"/>
    </row>
    <row r="60" spans="2:20" ht="48" customHeight="1">
      <c r="B60" s="61" t="s">
        <v>194</v>
      </c>
      <c r="C60" s="61" t="s">
        <v>241</v>
      </c>
      <c r="D60" s="61" t="s">
        <v>38</v>
      </c>
      <c r="E60" s="61">
        <v>12</v>
      </c>
      <c r="F60" s="63">
        <v>70710.720000000001</v>
      </c>
      <c r="G60" s="64" t="s">
        <v>39</v>
      </c>
      <c r="H60" s="72">
        <v>46023</v>
      </c>
      <c r="I60" s="62" t="s">
        <v>16</v>
      </c>
      <c r="J60" s="62" t="s">
        <v>40</v>
      </c>
      <c r="K60" s="62" t="s">
        <v>41</v>
      </c>
      <c r="L60" s="62" t="s">
        <v>6</v>
      </c>
      <c r="M60" s="62" t="s">
        <v>235</v>
      </c>
      <c r="N60" s="61" t="s">
        <v>242</v>
      </c>
      <c r="O60" s="46" t="s">
        <v>243</v>
      </c>
      <c r="P60" s="29"/>
      <c r="T60" s="13"/>
    </row>
    <row r="61" spans="2:20" s="20" customFormat="1" ht="73.5" customHeight="1">
      <c r="B61" s="61" t="s">
        <v>194</v>
      </c>
      <c r="C61" s="66" t="s">
        <v>244</v>
      </c>
      <c r="D61" s="61" t="s">
        <v>38</v>
      </c>
      <c r="E61" s="61">
        <v>12</v>
      </c>
      <c r="F61" s="63">
        <v>38616.53</v>
      </c>
      <c r="G61" s="61" t="s">
        <v>39</v>
      </c>
      <c r="H61" s="72">
        <v>46023</v>
      </c>
      <c r="I61" s="61" t="s">
        <v>16</v>
      </c>
      <c r="J61" s="61" t="s">
        <v>40</v>
      </c>
      <c r="K61" s="61" t="s">
        <v>41</v>
      </c>
      <c r="L61" s="61" t="s">
        <v>6</v>
      </c>
      <c r="M61" s="61" t="s">
        <v>245</v>
      </c>
      <c r="N61" s="61" t="s">
        <v>246</v>
      </c>
      <c r="O61" s="43" t="s">
        <v>247</v>
      </c>
      <c r="P61" s="29"/>
      <c r="T61" s="21"/>
    </row>
    <row r="62" spans="2:20" s="20" customFormat="1" ht="95.25" customHeight="1">
      <c r="B62" s="61" t="s">
        <v>194</v>
      </c>
      <c r="C62" s="66" t="s">
        <v>248</v>
      </c>
      <c r="D62" s="61" t="s">
        <v>38</v>
      </c>
      <c r="E62" s="61">
        <v>12</v>
      </c>
      <c r="F62" s="63">
        <v>50700</v>
      </c>
      <c r="G62" s="61" t="s">
        <v>39</v>
      </c>
      <c r="H62" s="72">
        <v>46023</v>
      </c>
      <c r="I62" s="61" t="s">
        <v>16</v>
      </c>
      <c r="J62" s="61" t="s">
        <v>40</v>
      </c>
      <c r="K62" s="61" t="s">
        <v>41</v>
      </c>
      <c r="L62" s="61" t="s">
        <v>6</v>
      </c>
      <c r="M62" s="61" t="s">
        <v>245</v>
      </c>
      <c r="N62" s="61" t="s">
        <v>249</v>
      </c>
      <c r="O62" s="43" t="s">
        <v>250</v>
      </c>
      <c r="P62" s="29"/>
      <c r="T62" s="21"/>
    </row>
    <row r="63" spans="2:20" ht="50.25" customHeight="1">
      <c r="B63" s="61" t="s">
        <v>194</v>
      </c>
      <c r="C63" s="61" t="s">
        <v>251</v>
      </c>
      <c r="D63" s="61" t="s">
        <v>38</v>
      </c>
      <c r="E63" s="61">
        <v>8</v>
      </c>
      <c r="F63" s="63">
        <v>11502.72</v>
      </c>
      <c r="G63" s="64" t="s">
        <v>196</v>
      </c>
      <c r="H63" s="72">
        <v>46235</v>
      </c>
      <c r="I63" s="61" t="s">
        <v>16</v>
      </c>
      <c r="J63" s="61" t="s">
        <v>40</v>
      </c>
      <c r="K63" s="61" t="s">
        <v>41</v>
      </c>
      <c r="L63" s="61" t="s">
        <v>6</v>
      </c>
      <c r="M63" s="62" t="s">
        <v>235</v>
      </c>
      <c r="N63" s="75" t="s">
        <v>252</v>
      </c>
      <c r="O63" s="46" t="s">
        <v>253</v>
      </c>
      <c r="P63" s="29" t="s">
        <v>254</v>
      </c>
    </row>
    <row r="64" spans="2:20" ht="93">
      <c r="B64" s="61" t="s">
        <v>194</v>
      </c>
      <c r="C64" s="61" t="s">
        <v>255</v>
      </c>
      <c r="D64" s="61" t="s">
        <v>38</v>
      </c>
      <c r="E64" s="61">
        <v>12</v>
      </c>
      <c r="F64" s="63">
        <v>116301.6</v>
      </c>
      <c r="G64" s="61" t="s">
        <v>39</v>
      </c>
      <c r="H64" s="72">
        <v>46023</v>
      </c>
      <c r="I64" s="62" t="s">
        <v>16</v>
      </c>
      <c r="J64" s="62" t="s">
        <v>40</v>
      </c>
      <c r="K64" s="62" t="s">
        <v>41</v>
      </c>
      <c r="L64" s="62" t="s">
        <v>6</v>
      </c>
      <c r="M64" s="62" t="s">
        <v>245</v>
      </c>
      <c r="N64" s="62" t="s">
        <v>256</v>
      </c>
      <c r="O64" s="43" t="s">
        <v>257</v>
      </c>
      <c r="P64" s="15"/>
    </row>
    <row r="65" spans="2:20" ht="46.5">
      <c r="B65" s="61" t="s">
        <v>194</v>
      </c>
      <c r="C65" s="61" t="s">
        <v>255</v>
      </c>
      <c r="D65" s="61" t="s">
        <v>38</v>
      </c>
      <c r="E65" s="61">
        <v>12</v>
      </c>
      <c r="F65" s="63">
        <v>40968.050000000003</v>
      </c>
      <c r="G65" s="61" t="s">
        <v>39</v>
      </c>
      <c r="H65" s="72">
        <v>46023</v>
      </c>
      <c r="I65" s="62" t="s">
        <v>16</v>
      </c>
      <c r="J65" s="62" t="s">
        <v>40</v>
      </c>
      <c r="K65" s="62" t="s">
        <v>41</v>
      </c>
      <c r="L65" s="62" t="s">
        <v>6</v>
      </c>
      <c r="M65" s="62" t="s">
        <v>245</v>
      </c>
      <c r="N65" s="62" t="s">
        <v>258</v>
      </c>
      <c r="O65" s="43" t="s">
        <v>257</v>
      </c>
      <c r="P65" s="15"/>
    </row>
    <row r="66" spans="2:20" ht="37.5" customHeight="1">
      <c r="B66" s="61" t="s">
        <v>194</v>
      </c>
      <c r="C66" s="61" t="s">
        <v>259</v>
      </c>
      <c r="D66" s="61" t="s">
        <v>38</v>
      </c>
      <c r="E66" s="61">
        <v>8</v>
      </c>
      <c r="F66" s="63">
        <v>136454.68</v>
      </c>
      <c r="G66" s="64" t="s">
        <v>39</v>
      </c>
      <c r="H66" s="72">
        <v>46023</v>
      </c>
      <c r="I66" s="61" t="s">
        <v>16</v>
      </c>
      <c r="J66" s="61" t="s">
        <v>40</v>
      </c>
      <c r="K66" s="61" t="s">
        <v>41</v>
      </c>
      <c r="L66" s="61" t="s">
        <v>6</v>
      </c>
      <c r="M66" s="61" t="s">
        <v>260</v>
      </c>
      <c r="N66" s="61" t="s">
        <v>261</v>
      </c>
      <c r="O66" s="43" t="s">
        <v>262</v>
      </c>
      <c r="P66" s="29"/>
    </row>
    <row r="67" spans="2:20" ht="37.5" customHeight="1">
      <c r="B67" s="61" t="s">
        <v>194</v>
      </c>
      <c r="C67" s="61" t="s">
        <v>259</v>
      </c>
      <c r="D67" s="61" t="s">
        <v>38</v>
      </c>
      <c r="E67" s="61">
        <v>8</v>
      </c>
      <c r="F67" s="63">
        <v>142890.89000000001</v>
      </c>
      <c r="G67" s="64" t="s">
        <v>39</v>
      </c>
      <c r="H67" s="72">
        <v>46023</v>
      </c>
      <c r="I67" s="61" t="s">
        <v>16</v>
      </c>
      <c r="J67" s="61" t="s">
        <v>40</v>
      </c>
      <c r="K67" s="61" t="s">
        <v>41</v>
      </c>
      <c r="L67" s="61" t="s">
        <v>6</v>
      </c>
      <c r="M67" s="61" t="s">
        <v>260</v>
      </c>
      <c r="N67" s="61" t="s">
        <v>263</v>
      </c>
      <c r="O67" s="43" t="s">
        <v>264</v>
      </c>
      <c r="P67" s="29"/>
    </row>
    <row r="68" spans="2:20" ht="37.5" customHeight="1">
      <c r="B68" s="61" t="s">
        <v>194</v>
      </c>
      <c r="C68" s="61" t="s">
        <v>259</v>
      </c>
      <c r="D68" s="61" t="s">
        <v>38</v>
      </c>
      <c r="E68" s="61">
        <v>8</v>
      </c>
      <c r="F68" s="63">
        <v>157201.54999999999</v>
      </c>
      <c r="G68" s="64" t="s">
        <v>39</v>
      </c>
      <c r="H68" s="72">
        <v>46023</v>
      </c>
      <c r="I68" s="61" t="s">
        <v>16</v>
      </c>
      <c r="J68" s="61" t="s">
        <v>40</v>
      </c>
      <c r="K68" s="61" t="s">
        <v>41</v>
      </c>
      <c r="L68" s="61" t="s">
        <v>6</v>
      </c>
      <c r="M68" s="61" t="s">
        <v>260</v>
      </c>
      <c r="N68" s="61" t="s">
        <v>265</v>
      </c>
      <c r="O68" s="43" t="s">
        <v>266</v>
      </c>
      <c r="P68" s="29"/>
    </row>
    <row r="69" spans="2:20" ht="37.5" customHeight="1">
      <c r="B69" s="61" t="s">
        <v>194</v>
      </c>
      <c r="C69" s="61" t="s">
        <v>259</v>
      </c>
      <c r="D69" s="61" t="s">
        <v>38</v>
      </c>
      <c r="E69" s="61">
        <v>8</v>
      </c>
      <c r="F69" s="63">
        <v>177176.81</v>
      </c>
      <c r="G69" s="64" t="s">
        <v>39</v>
      </c>
      <c r="H69" s="72">
        <v>46023</v>
      </c>
      <c r="I69" s="61" t="s">
        <v>16</v>
      </c>
      <c r="J69" s="61" t="s">
        <v>40</v>
      </c>
      <c r="K69" s="61" t="s">
        <v>41</v>
      </c>
      <c r="L69" s="61" t="s">
        <v>6</v>
      </c>
      <c r="M69" s="61" t="s">
        <v>260</v>
      </c>
      <c r="N69" s="61" t="s">
        <v>267</v>
      </c>
      <c r="O69" s="43" t="s">
        <v>268</v>
      </c>
      <c r="P69" s="29"/>
    </row>
    <row r="70" spans="2:20" ht="37.5" customHeight="1">
      <c r="B70" s="61" t="s">
        <v>194</v>
      </c>
      <c r="C70" s="61" t="s">
        <v>259</v>
      </c>
      <c r="D70" s="61" t="s">
        <v>38</v>
      </c>
      <c r="E70" s="61">
        <v>10</v>
      </c>
      <c r="F70" s="63">
        <v>161724.26999999999</v>
      </c>
      <c r="G70" s="64" t="s">
        <v>39</v>
      </c>
      <c r="H70" s="72">
        <v>46023</v>
      </c>
      <c r="I70" s="61" t="s">
        <v>16</v>
      </c>
      <c r="J70" s="61" t="s">
        <v>40</v>
      </c>
      <c r="K70" s="61" t="s">
        <v>41</v>
      </c>
      <c r="L70" s="61" t="s">
        <v>6</v>
      </c>
      <c r="M70" s="61" t="s">
        <v>260</v>
      </c>
      <c r="N70" s="61" t="s">
        <v>269</v>
      </c>
      <c r="O70" s="43" t="s">
        <v>270</v>
      </c>
      <c r="P70" s="37">
        <f>SUM(M66:M71)</f>
        <v>0</v>
      </c>
    </row>
    <row r="71" spans="2:20" ht="37.5" customHeight="1">
      <c r="B71" s="61" t="s">
        <v>194</v>
      </c>
      <c r="C71" s="61" t="s">
        <v>259</v>
      </c>
      <c r="D71" s="61" t="s">
        <v>38</v>
      </c>
      <c r="E71" s="61">
        <v>10</v>
      </c>
      <c r="F71" s="63">
        <v>200434.82</v>
      </c>
      <c r="G71" s="64" t="s">
        <v>39</v>
      </c>
      <c r="H71" s="72">
        <v>46023</v>
      </c>
      <c r="I71" s="61" t="s">
        <v>16</v>
      </c>
      <c r="J71" s="61" t="s">
        <v>40</v>
      </c>
      <c r="K71" s="61" t="s">
        <v>41</v>
      </c>
      <c r="L71" s="61" t="s">
        <v>6</v>
      </c>
      <c r="M71" s="61" t="s">
        <v>260</v>
      </c>
      <c r="N71" s="61" t="s">
        <v>271</v>
      </c>
      <c r="O71" s="43" t="s">
        <v>272</v>
      </c>
      <c r="P71" s="29"/>
    </row>
    <row r="72" spans="2:20" ht="96" customHeight="1">
      <c r="B72" s="61" t="s">
        <v>194</v>
      </c>
      <c r="C72" s="61" t="s">
        <v>273</v>
      </c>
      <c r="D72" s="61" t="s">
        <v>38</v>
      </c>
      <c r="E72" s="61">
        <v>12</v>
      </c>
      <c r="F72" s="63">
        <v>2000000</v>
      </c>
      <c r="G72" s="72" t="s">
        <v>39</v>
      </c>
      <c r="H72" s="72">
        <v>46023</v>
      </c>
      <c r="I72" s="62" t="s">
        <v>16</v>
      </c>
      <c r="J72" s="62" t="s">
        <v>40</v>
      </c>
      <c r="K72" s="62" t="s">
        <v>41</v>
      </c>
      <c r="L72" s="62" t="s">
        <v>6</v>
      </c>
      <c r="M72" s="62" t="s">
        <v>274</v>
      </c>
      <c r="N72" s="62" t="s">
        <v>275</v>
      </c>
      <c r="O72" s="43" t="s">
        <v>276</v>
      </c>
      <c r="P72" s="15"/>
    </row>
    <row r="73" spans="2:20" ht="78.75" customHeight="1">
      <c r="B73" s="61" t="s">
        <v>194</v>
      </c>
      <c r="C73" s="62" t="s">
        <v>277</v>
      </c>
      <c r="D73" s="61" t="s">
        <v>38</v>
      </c>
      <c r="E73" s="61">
        <v>6</v>
      </c>
      <c r="F73" s="63">
        <v>139764.78</v>
      </c>
      <c r="G73" s="72" t="s">
        <v>196</v>
      </c>
      <c r="H73" s="72">
        <v>46023</v>
      </c>
      <c r="I73" s="62" t="s">
        <v>16</v>
      </c>
      <c r="J73" s="62" t="s">
        <v>40</v>
      </c>
      <c r="K73" s="62" t="s">
        <v>205</v>
      </c>
      <c r="L73" s="62" t="s">
        <v>6</v>
      </c>
      <c r="M73" s="62" t="s">
        <v>274</v>
      </c>
      <c r="N73" s="62" t="s">
        <v>278</v>
      </c>
      <c r="O73" s="43" t="s">
        <v>279</v>
      </c>
      <c r="P73" s="22"/>
    </row>
    <row r="74" spans="2:20" ht="62.25" customHeight="1">
      <c r="B74" s="61" t="s">
        <v>194</v>
      </c>
      <c r="C74" s="62" t="s">
        <v>277</v>
      </c>
      <c r="D74" s="61" t="s">
        <v>38</v>
      </c>
      <c r="E74" s="61">
        <v>12</v>
      </c>
      <c r="F74" s="63">
        <v>2417770.2000000002</v>
      </c>
      <c r="G74" s="64" t="s">
        <v>39</v>
      </c>
      <c r="H74" s="72">
        <v>46023</v>
      </c>
      <c r="I74" s="61" t="s">
        <v>16</v>
      </c>
      <c r="J74" s="61" t="s">
        <v>40</v>
      </c>
      <c r="K74" s="61" t="s">
        <v>41</v>
      </c>
      <c r="L74" s="61" t="s">
        <v>6</v>
      </c>
      <c r="M74" s="62" t="s">
        <v>274</v>
      </c>
      <c r="N74" s="62" t="s">
        <v>280</v>
      </c>
      <c r="O74" s="43" t="s">
        <v>281</v>
      </c>
      <c r="P74" s="22" t="s">
        <v>282</v>
      </c>
      <c r="T74" s="13"/>
    </row>
    <row r="75" spans="2:20" ht="43.5" customHeight="1">
      <c r="B75" s="61" t="s">
        <v>194</v>
      </c>
      <c r="C75" s="73" t="s">
        <v>283</v>
      </c>
      <c r="D75" s="61" t="s">
        <v>38</v>
      </c>
      <c r="E75" s="61">
        <v>12</v>
      </c>
      <c r="F75" s="63">
        <v>53557.56</v>
      </c>
      <c r="G75" s="64" t="s">
        <v>39</v>
      </c>
      <c r="H75" s="72">
        <v>46023</v>
      </c>
      <c r="I75" s="62" t="s">
        <v>16</v>
      </c>
      <c r="J75" s="62" t="s">
        <v>40</v>
      </c>
      <c r="K75" s="62" t="s">
        <v>220</v>
      </c>
      <c r="L75" s="62" t="s">
        <v>6</v>
      </c>
      <c r="M75" s="62" t="s">
        <v>284</v>
      </c>
      <c r="N75" s="76" t="s">
        <v>285</v>
      </c>
      <c r="O75" s="43" t="s">
        <v>286</v>
      </c>
      <c r="P75" s="15"/>
    </row>
    <row r="76" spans="2:20" ht="43.5" customHeight="1">
      <c r="B76" s="61" t="s">
        <v>194</v>
      </c>
      <c r="C76" s="73" t="s">
        <v>283</v>
      </c>
      <c r="D76" s="61" t="s">
        <v>38</v>
      </c>
      <c r="E76" s="61">
        <v>12</v>
      </c>
      <c r="F76" s="63">
        <v>263735.57</v>
      </c>
      <c r="G76" s="64" t="s">
        <v>39</v>
      </c>
      <c r="H76" s="72">
        <v>46023</v>
      </c>
      <c r="I76" s="62" t="s">
        <v>16</v>
      </c>
      <c r="J76" s="62" t="s">
        <v>40</v>
      </c>
      <c r="K76" s="62" t="s">
        <v>220</v>
      </c>
      <c r="L76" s="62" t="s">
        <v>6</v>
      </c>
      <c r="M76" s="62" t="s">
        <v>284</v>
      </c>
      <c r="N76" s="76" t="s">
        <v>287</v>
      </c>
      <c r="O76" s="43" t="s">
        <v>286</v>
      </c>
      <c r="P76" s="15"/>
    </row>
    <row r="77" spans="2:20" ht="43.5" customHeight="1">
      <c r="B77" s="61" t="s">
        <v>194</v>
      </c>
      <c r="C77" s="73" t="s">
        <v>283</v>
      </c>
      <c r="D77" s="61" t="s">
        <v>38</v>
      </c>
      <c r="E77" s="61">
        <v>12</v>
      </c>
      <c r="F77" s="63">
        <v>221607.84</v>
      </c>
      <c r="G77" s="64" t="s">
        <v>39</v>
      </c>
      <c r="H77" s="72">
        <v>46023</v>
      </c>
      <c r="I77" s="62" t="s">
        <v>16</v>
      </c>
      <c r="J77" s="62" t="s">
        <v>40</v>
      </c>
      <c r="K77" s="62" t="s">
        <v>220</v>
      </c>
      <c r="L77" s="62" t="s">
        <v>6</v>
      </c>
      <c r="M77" s="62" t="s">
        <v>284</v>
      </c>
      <c r="N77" s="76" t="s">
        <v>288</v>
      </c>
      <c r="O77" s="43" t="s">
        <v>286</v>
      </c>
      <c r="P77" s="15"/>
    </row>
    <row r="78" spans="2:20" ht="43.5" customHeight="1">
      <c r="B78" s="61" t="s">
        <v>194</v>
      </c>
      <c r="C78" s="73" t="s">
        <v>283</v>
      </c>
      <c r="D78" s="61" t="s">
        <v>38</v>
      </c>
      <c r="E78" s="61">
        <v>12</v>
      </c>
      <c r="F78" s="63">
        <v>337752.6</v>
      </c>
      <c r="G78" s="64" t="s">
        <v>39</v>
      </c>
      <c r="H78" s="72">
        <v>46023</v>
      </c>
      <c r="I78" s="62" t="s">
        <v>16</v>
      </c>
      <c r="J78" s="62" t="s">
        <v>40</v>
      </c>
      <c r="K78" s="62" t="s">
        <v>220</v>
      </c>
      <c r="L78" s="62" t="s">
        <v>6</v>
      </c>
      <c r="M78" s="62" t="s">
        <v>284</v>
      </c>
      <c r="N78" s="76" t="s">
        <v>289</v>
      </c>
      <c r="O78" s="43" t="s">
        <v>286</v>
      </c>
      <c r="P78" s="15"/>
    </row>
    <row r="79" spans="2:20" ht="43.5" customHeight="1">
      <c r="B79" s="61" t="s">
        <v>194</v>
      </c>
      <c r="C79" s="73" t="s">
        <v>283</v>
      </c>
      <c r="D79" s="61" t="s">
        <v>38</v>
      </c>
      <c r="E79" s="61">
        <v>12</v>
      </c>
      <c r="F79" s="63">
        <v>35434.839999999997</v>
      </c>
      <c r="G79" s="64" t="s">
        <v>39</v>
      </c>
      <c r="H79" s="72">
        <v>46023</v>
      </c>
      <c r="I79" s="62" t="s">
        <v>16</v>
      </c>
      <c r="J79" s="62" t="s">
        <v>40</v>
      </c>
      <c r="K79" s="62" t="s">
        <v>220</v>
      </c>
      <c r="L79" s="62" t="s">
        <v>6</v>
      </c>
      <c r="M79" s="62" t="s">
        <v>284</v>
      </c>
      <c r="N79" s="76" t="s">
        <v>290</v>
      </c>
      <c r="O79" s="43" t="s">
        <v>286</v>
      </c>
      <c r="P79" s="15"/>
    </row>
    <row r="80" spans="2:20" ht="69.75">
      <c r="B80" s="61" t="s">
        <v>194</v>
      </c>
      <c r="C80" s="61" t="s">
        <v>291</v>
      </c>
      <c r="D80" s="61" t="s">
        <v>38</v>
      </c>
      <c r="E80" s="61">
        <v>12</v>
      </c>
      <c r="F80" s="63">
        <v>1074313.08</v>
      </c>
      <c r="G80" s="64" t="s">
        <v>39</v>
      </c>
      <c r="H80" s="72">
        <v>46023</v>
      </c>
      <c r="I80" s="62" t="s">
        <v>16</v>
      </c>
      <c r="J80" s="62" t="s">
        <v>40</v>
      </c>
      <c r="K80" s="62" t="s">
        <v>220</v>
      </c>
      <c r="L80" s="62" t="s">
        <v>6</v>
      </c>
      <c r="M80" s="62" t="s">
        <v>284</v>
      </c>
      <c r="N80" s="62" t="s">
        <v>292</v>
      </c>
      <c r="O80" s="43" t="s">
        <v>286</v>
      </c>
      <c r="P80" s="15"/>
    </row>
    <row r="81" spans="2:20" ht="69.75">
      <c r="B81" s="61" t="s">
        <v>194</v>
      </c>
      <c r="C81" s="61" t="s">
        <v>291</v>
      </c>
      <c r="D81" s="61" t="s">
        <v>38</v>
      </c>
      <c r="E81" s="61">
        <v>12</v>
      </c>
      <c r="F81" s="63">
        <v>274313.08</v>
      </c>
      <c r="G81" s="64" t="s">
        <v>39</v>
      </c>
      <c r="H81" s="72">
        <v>46023</v>
      </c>
      <c r="I81" s="62" t="s">
        <v>16</v>
      </c>
      <c r="J81" s="62" t="s">
        <v>40</v>
      </c>
      <c r="K81" s="62" t="s">
        <v>172</v>
      </c>
      <c r="L81" s="62" t="s">
        <v>6</v>
      </c>
      <c r="M81" s="62" t="s">
        <v>284</v>
      </c>
      <c r="N81" s="62" t="s">
        <v>293</v>
      </c>
      <c r="O81" s="43" t="s">
        <v>286</v>
      </c>
      <c r="P81" s="15"/>
    </row>
    <row r="82" spans="2:20" ht="60" customHeight="1">
      <c r="B82" s="61" t="s">
        <v>194</v>
      </c>
      <c r="C82" s="61" t="s">
        <v>294</v>
      </c>
      <c r="D82" s="61" t="s">
        <v>38</v>
      </c>
      <c r="E82" s="61">
        <v>12</v>
      </c>
      <c r="F82" s="63">
        <v>1385805.48</v>
      </c>
      <c r="G82" s="64" t="s">
        <v>39</v>
      </c>
      <c r="H82" s="72">
        <v>46023</v>
      </c>
      <c r="I82" s="62" t="s">
        <v>16</v>
      </c>
      <c r="J82" s="62" t="s">
        <v>40</v>
      </c>
      <c r="K82" s="62" t="s">
        <v>41</v>
      </c>
      <c r="L82" s="62" t="s">
        <v>6</v>
      </c>
      <c r="M82" s="62" t="s">
        <v>284</v>
      </c>
      <c r="N82" s="62" t="s">
        <v>295</v>
      </c>
      <c r="O82" s="43" t="s">
        <v>286</v>
      </c>
      <c r="P82" s="15"/>
    </row>
    <row r="83" spans="2:20" ht="59.25" customHeight="1">
      <c r="B83" s="61" t="s">
        <v>194</v>
      </c>
      <c r="C83" s="62" t="s">
        <v>296</v>
      </c>
      <c r="D83" s="61" t="s">
        <v>38</v>
      </c>
      <c r="E83" s="62">
        <v>12</v>
      </c>
      <c r="F83" s="63">
        <v>99000</v>
      </c>
      <c r="G83" s="64" t="s">
        <v>39</v>
      </c>
      <c r="H83" s="65">
        <v>46023</v>
      </c>
      <c r="I83" s="62" t="s">
        <v>16</v>
      </c>
      <c r="J83" s="62" t="s">
        <v>40</v>
      </c>
      <c r="K83" s="62" t="s">
        <v>297</v>
      </c>
      <c r="L83" s="62" t="s">
        <v>6</v>
      </c>
      <c r="M83" s="62" t="s">
        <v>284</v>
      </c>
      <c r="N83" s="62" t="s">
        <v>298</v>
      </c>
      <c r="O83" s="33" t="s">
        <v>299</v>
      </c>
      <c r="P83" s="30"/>
      <c r="T83" s="13"/>
    </row>
    <row r="84" spans="2:20" ht="60" customHeight="1">
      <c r="B84" s="61" t="s">
        <v>194</v>
      </c>
      <c r="C84" s="61" t="s">
        <v>300</v>
      </c>
      <c r="D84" s="61" t="s">
        <v>38</v>
      </c>
      <c r="E84" s="61">
        <v>12</v>
      </c>
      <c r="F84" s="63">
        <v>61114.86</v>
      </c>
      <c r="G84" s="64" t="s">
        <v>39</v>
      </c>
      <c r="H84" s="72">
        <v>46023</v>
      </c>
      <c r="I84" s="62" t="s">
        <v>16</v>
      </c>
      <c r="J84" s="62" t="s">
        <v>40</v>
      </c>
      <c r="K84" s="62" t="s">
        <v>220</v>
      </c>
      <c r="L84" s="62" t="s">
        <v>6</v>
      </c>
      <c r="M84" s="62" t="s">
        <v>284</v>
      </c>
      <c r="N84" s="62" t="s">
        <v>301</v>
      </c>
      <c r="O84" s="43" t="s">
        <v>286</v>
      </c>
      <c r="P84" s="15"/>
    </row>
    <row r="85" spans="2:20" ht="63.75" customHeight="1">
      <c r="B85" s="61" t="s">
        <v>194</v>
      </c>
      <c r="C85" s="66" t="s">
        <v>302</v>
      </c>
      <c r="D85" s="61" t="s">
        <v>91</v>
      </c>
      <c r="E85" s="67">
        <v>25</v>
      </c>
      <c r="F85" s="63">
        <v>36225</v>
      </c>
      <c r="G85" s="64" t="s">
        <v>62</v>
      </c>
      <c r="H85" s="65">
        <v>46113</v>
      </c>
      <c r="I85" s="62" t="s">
        <v>115</v>
      </c>
      <c r="J85" s="62" t="s">
        <v>116</v>
      </c>
      <c r="K85" s="62" t="s">
        <v>303</v>
      </c>
      <c r="L85" s="62" t="s">
        <v>6</v>
      </c>
      <c r="M85" s="61" t="s">
        <v>304</v>
      </c>
      <c r="N85" s="61"/>
      <c r="O85" s="33" t="s">
        <v>305</v>
      </c>
      <c r="P85" s="30"/>
    </row>
    <row r="86" spans="2:20" ht="91.5" customHeight="1">
      <c r="B86" s="61" t="s">
        <v>194</v>
      </c>
      <c r="C86" s="61" t="s">
        <v>195</v>
      </c>
      <c r="D86" s="61" t="s">
        <v>38</v>
      </c>
      <c r="E86" s="61">
        <v>10</v>
      </c>
      <c r="F86" s="63">
        <v>1200000</v>
      </c>
      <c r="G86" s="64" t="s">
        <v>62</v>
      </c>
      <c r="H86" s="72">
        <v>46082</v>
      </c>
      <c r="I86" s="61" t="s">
        <v>16</v>
      </c>
      <c r="J86" s="61" t="s">
        <v>40</v>
      </c>
      <c r="K86" s="61" t="s">
        <v>41</v>
      </c>
      <c r="L86" s="61" t="s">
        <v>6</v>
      </c>
      <c r="M86" s="61" t="s">
        <v>197</v>
      </c>
      <c r="N86" s="61" t="s">
        <v>306</v>
      </c>
      <c r="O86" s="46" t="s">
        <v>307</v>
      </c>
      <c r="P86" s="30"/>
      <c r="T86" s="13"/>
    </row>
    <row r="87" spans="2:20" ht="56.25" customHeight="1">
      <c r="B87" s="61" t="s">
        <v>194</v>
      </c>
      <c r="C87" s="61" t="s">
        <v>308</v>
      </c>
      <c r="D87" s="61" t="s">
        <v>38</v>
      </c>
      <c r="E87" s="61">
        <v>6</v>
      </c>
      <c r="F87" s="63">
        <v>503433.24</v>
      </c>
      <c r="G87" s="64" t="s">
        <v>62</v>
      </c>
      <c r="H87" s="72">
        <v>46204</v>
      </c>
      <c r="I87" s="61" t="s">
        <v>16</v>
      </c>
      <c r="J87" s="61" t="s">
        <v>40</v>
      </c>
      <c r="K87" s="61" t="s">
        <v>205</v>
      </c>
      <c r="L87" s="61" t="s">
        <v>6</v>
      </c>
      <c r="M87" s="61" t="s">
        <v>206</v>
      </c>
      <c r="N87" s="61" t="s">
        <v>309</v>
      </c>
      <c r="O87" s="48" t="s">
        <v>310</v>
      </c>
      <c r="P87" s="22" t="s">
        <v>311</v>
      </c>
      <c r="T87" s="13"/>
    </row>
    <row r="88" spans="2:20" ht="50.25" customHeight="1">
      <c r="B88" s="61" t="s">
        <v>194</v>
      </c>
      <c r="C88" s="61" t="s">
        <v>251</v>
      </c>
      <c r="D88" s="61" t="s">
        <v>38</v>
      </c>
      <c r="E88" s="61">
        <v>5</v>
      </c>
      <c r="F88" s="63">
        <v>10500</v>
      </c>
      <c r="G88" s="61" t="s">
        <v>62</v>
      </c>
      <c r="H88" s="72">
        <v>46235</v>
      </c>
      <c r="I88" s="61" t="s">
        <v>16</v>
      </c>
      <c r="J88" s="61" t="s">
        <v>40</v>
      </c>
      <c r="K88" s="61" t="s">
        <v>41</v>
      </c>
      <c r="L88" s="61" t="s">
        <v>6</v>
      </c>
      <c r="M88" s="62" t="s">
        <v>235</v>
      </c>
      <c r="N88" s="62" t="s">
        <v>312</v>
      </c>
      <c r="O88" s="46" t="s">
        <v>313</v>
      </c>
      <c r="P88" s="29"/>
    </row>
    <row r="89" spans="2:20" s="20" customFormat="1" ht="59.25" customHeight="1">
      <c r="B89" s="61" t="s">
        <v>194</v>
      </c>
      <c r="C89" s="61" t="s">
        <v>314</v>
      </c>
      <c r="D89" s="61" t="s">
        <v>38</v>
      </c>
      <c r="E89" s="61">
        <v>1</v>
      </c>
      <c r="F89" s="63">
        <v>184877</v>
      </c>
      <c r="G89" s="61" t="s">
        <v>62</v>
      </c>
      <c r="H89" s="72">
        <v>46113</v>
      </c>
      <c r="I89" s="61" t="s">
        <v>16</v>
      </c>
      <c r="J89" s="61" t="s">
        <v>40</v>
      </c>
      <c r="K89" s="61" t="s">
        <v>172</v>
      </c>
      <c r="L89" s="61" t="s">
        <v>6</v>
      </c>
      <c r="M89" s="61" t="s">
        <v>315</v>
      </c>
      <c r="N89" s="61" t="s">
        <v>316</v>
      </c>
      <c r="O89" s="46" t="s">
        <v>317</v>
      </c>
      <c r="P89" s="29"/>
      <c r="T89" s="21"/>
    </row>
    <row r="90" spans="2:20" s="20" customFormat="1" ht="45" customHeight="1">
      <c r="B90" s="61" t="s">
        <v>194</v>
      </c>
      <c r="C90" s="61" t="s">
        <v>314</v>
      </c>
      <c r="D90" s="61" t="s">
        <v>38</v>
      </c>
      <c r="E90" s="61">
        <v>1</v>
      </c>
      <c r="F90" s="63">
        <v>122553.28</v>
      </c>
      <c r="G90" s="61" t="s">
        <v>62</v>
      </c>
      <c r="H90" s="72">
        <v>46082</v>
      </c>
      <c r="I90" s="61" t="s">
        <v>16</v>
      </c>
      <c r="J90" s="61" t="s">
        <v>40</v>
      </c>
      <c r="K90" s="61" t="s">
        <v>172</v>
      </c>
      <c r="L90" s="61" t="s">
        <v>6</v>
      </c>
      <c r="M90" s="61" t="s">
        <v>315</v>
      </c>
      <c r="N90" s="61" t="s">
        <v>318</v>
      </c>
      <c r="O90" s="33" t="s">
        <v>319</v>
      </c>
      <c r="P90" s="29"/>
      <c r="T90" s="21"/>
    </row>
    <row r="91" spans="2:20" s="20" customFormat="1" ht="63.75" customHeight="1">
      <c r="B91" s="61" t="s">
        <v>194</v>
      </c>
      <c r="C91" s="61" t="s">
        <v>314</v>
      </c>
      <c r="D91" s="61" t="s">
        <v>38</v>
      </c>
      <c r="E91" s="61">
        <v>1</v>
      </c>
      <c r="F91" s="63">
        <v>22419.8</v>
      </c>
      <c r="G91" s="61" t="s">
        <v>62</v>
      </c>
      <c r="H91" s="72">
        <v>46235</v>
      </c>
      <c r="I91" s="61" t="s">
        <v>16</v>
      </c>
      <c r="J91" s="61" t="s">
        <v>40</v>
      </c>
      <c r="K91" s="61" t="s">
        <v>172</v>
      </c>
      <c r="L91" s="61" t="s">
        <v>6</v>
      </c>
      <c r="M91" s="61" t="s">
        <v>315</v>
      </c>
      <c r="N91" s="61" t="s">
        <v>320</v>
      </c>
      <c r="O91" s="33" t="s">
        <v>321</v>
      </c>
      <c r="P91" s="29"/>
      <c r="T91" s="21"/>
    </row>
    <row r="92" spans="2:20" s="20" customFormat="1" ht="42" customHeight="1">
      <c r="B92" s="61" t="s">
        <v>194</v>
      </c>
      <c r="C92" s="61" t="s">
        <v>314</v>
      </c>
      <c r="D92" s="61" t="s">
        <v>38</v>
      </c>
      <c r="E92" s="61">
        <v>1</v>
      </c>
      <c r="F92" s="63">
        <v>312560</v>
      </c>
      <c r="G92" s="61" t="s">
        <v>62</v>
      </c>
      <c r="H92" s="72">
        <v>46082</v>
      </c>
      <c r="I92" s="61" t="s">
        <v>16</v>
      </c>
      <c r="J92" s="61" t="s">
        <v>40</v>
      </c>
      <c r="K92" s="61" t="s">
        <v>172</v>
      </c>
      <c r="L92" s="61" t="s">
        <v>6</v>
      </c>
      <c r="M92" s="61" t="s">
        <v>315</v>
      </c>
      <c r="N92" s="61" t="s">
        <v>322</v>
      </c>
      <c r="O92" s="33" t="s">
        <v>323</v>
      </c>
      <c r="P92" s="29"/>
      <c r="T92" s="21"/>
    </row>
    <row r="93" spans="2:20" s="20" customFormat="1" ht="42" customHeight="1">
      <c r="B93" s="61" t="s">
        <v>194</v>
      </c>
      <c r="C93" s="61" t="s">
        <v>314</v>
      </c>
      <c r="D93" s="61" t="s">
        <v>91</v>
      </c>
      <c r="E93" s="61">
        <v>20</v>
      </c>
      <c r="F93" s="63">
        <v>1964.4</v>
      </c>
      <c r="G93" s="61" t="s">
        <v>62</v>
      </c>
      <c r="H93" s="72">
        <v>46082</v>
      </c>
      <c r="I93" s="61" t="s">
        <v>16</v>
      </c>
      <c r="J93" s="61" t="s">
        <v>40</v>
      </c>
      <c r="K93" s="61" t="s">
        <v>172</v>
      </c>
      <c r="L93" s="61" t="s">
        <v>6</v>
      </c>
      <c r="M93" s="61" t="s">
        <v>315</v>
      </c>
      <c r="N93" s="61" t="s">
        <v>324</v>
      </c>
      <c r="O93" s="33" t="s">
        <v>325</v>
      </c>
      <c r="P93" s="29"/>
      <c r="T93" s="21"/>
    </row>
    <row r="94" spans="2:20" s="20" customFormat="1" ht="42" customHeight="1">
      <c r="B94" s="61" t="s">
        <v>194</v>
      </c>
      <c r="C94" s="61" t="s">
        <v>314</v>
      </c>
      <c r="D94" s="61" t="s">
        <v>38</v>
      </c>
      <c r="E94" s="61">
        <v>1</v>
      </c>
      <c r="F94" s="63">
        <v>283734.08</v>
      </c>
      <c r="G94" s="61" t="s">
        <v>62</v>
      </c>
      <c r="H94" s="72">
        <v>46082</v>
      </c>
      <c r="I94" s="61" t="s">
        <v>16</v>
      </c>
      <c r="J94" s="61" t="s">
        <v>40</v>
      </c>
      <c r="K94" s="61" t="s">
        <v>172</v>
      </c>
      <c r="L94" s="61" t="s">
        <v>6</v>
      </c>
      <c r="M94" s="61" t="s">
        <v>315</v>
      </c>
      <c r="N94" s="61" t="s">
        <v>326</v>
      </c>
      <c r="O94" s="33" t="s">
        <v>327</v>
      </c>
      <c r="P94" s="29"/>
      <c r="T94" s="21"/>
    </row>
    <row r="95" spans="2:20" s="20" customFormat="1" ht="55.5" customHeight="1">
      <c r="B95" s="61" t="s">
        <v>194</v>
      </c>
      <c r="C95" s="61" t="s">
        <v>314</v>
      </c>
      <c r="D95" s="61" t="s">
        <v>91</v>
      </c>
      <c r="E95" s="61">
        <v>400</v>
      </c>
      <c r="F95" s="63">
        <v>18904</v>
      </c>
      <c r="G95" s="61" t="s">
        <v>62</v>
      </c>
      <c r="H95" s="72">
        <v>46082</v>
      </c>
      <c r="I95" s="61" t="s">
        <v>16</v>
      </c>
      <c r="J95" s="61" t="s">
        <v>40</v>
      </c>
      <c r="K95" s="61" t="s">
        <v>172</v>
      </c>
      <c r="L95" s="61" t="s">
        <v>6</v>
      </c>
      <c r="M95" s="61" t="s">
        <v>315</v>
      </c>
      <c r="N95" s="61" t="s">
        <v>328</v>
      </c>
      <c r="O95" s="33" t="s">
        <v>329</v>
      </c>
      <c r="P95" s="29"/>
      <c r="T95" s="21"/>
    </row>
    <row r="96" spans="2:20" s="20" customFormat="1" ht="55.5" customHeight="1">
      <c r="B96" s="61" t="s">
        <v>194</v>
      </c>
      <c r="C96" s="61" t="s">
        <v>314</v>
      </c>
      <c r="D96" s="61" t="s">
        <v>91</v>
      </c>
      <c r="E96" s="61">
        <v>350</v>
      </c>
      <c r="F96" s="63">
        <v>20202.25</v>
      </c>
      <c r="G96" s="61" t="s">
        <v>62</v>
      </c>
      <c r="H96" s="72">
        <v>46082</v>
      </c>
      <c r="I96" s="61" t="s">
        <v>16</v>
      </c>
      <c r="J96" s="61" t="s">
        <v>40</v>
      </c>
      <c r="K96" s="61" t="s">
        <v>172</v>
      </c>
      <c r="L96" s="61" t="s">
        <v>6</v>
      </c>
      <c r="M96" s="61" t="s">
        <v>315</v>
      </c>
      <c r="N96" s="61" t="s">
        <v>330</v>
      </c>
      <c r="O96" s="33" t="s">
        <v>331</v>
      </c>
      <c r="P96" s="29"/>
      <c r="T96" s="21"/>
    </row>
    <row r="97" spans="1:20" s="20" customFormat="1" ht="90.75" customHeight="1">
      <c r="B97" s="61" t="s">
        <v>194</v>
      </c>
      <c r="C97" s="61" t="s">
        <v>314</v>
      </c>
      <c r="D97" s="61" t="s">
        <v>91</v>
      </c>
      <c r="E97" s="61">
        <v>200</v>
      </c>
      <c r="F97" s="63">
        <v>10580</v>
      </c>
      <c r="G97" s="61" t="s">
        <v>62</v>
      </c>
      <c r="H97" s="72">
        <v>46082</v>
      </c>
      <c r="I97" s="61" t="s">
        <v>16</v>
      </c>
      <c r="J97" s="61" t="s">
        <v>40</v>
      </c>
      <c r="K97" s="61" t="s">
        <v>172</v>
      </c>
      <c r="L97" s="61" t="s">
        <v>6</v>
      </c>
      <c r="M97" s="61" t="s">
        <v>315</v>
      </c>
      <c r="N97" s="61" t="s">
        <v>332</v>
      </c>
      <c r="O97" s="33" t="s">
        <v>333</v>
      </c>
      <c r="P97" s="29"/>
      <c r="T97" s="21"/>
    </row>
    <row r="98" spans="1:20" s="20" customFormat="1" ht="137.25" customHeight="1">
      <c r="B98" s="61" t="s">
        <v>194</v>
      </c>
      <c r="C98" s="61" t="s">
        <v>334</v>
      </c>
      <c r="D98" s="61" t="s">
        <v>38</v>
      </c>
      <c r="E98" s="61">
        <v>12</v>
      </c>
      <c r="F98" s="63">
        <v>15000000</v>
      </c>
      <c r="G98" s="61" t="s">
        <v>62</v>
      </c>
      <c r="H98" s="72">
        <v>46082</v>
      </c>
      <c r="I98" s="61" t="s">
        <v>16</v>
      </c>
      <c r="J98" s="61" t="s">
        <v>40</v>
      </c>
      <c r="K98" s="61" t="s">
        <v>41</v>
      </c>
      <c r="L98" s="61" t="s">
        <v>6</v>
      </c>
      <c r="M98" s="61" t="s">
        <v>335</v>
      </c>
      <c r="N98" s="61" t="s">
        <v>336</v>
      </c>
      <c r="O98" s="43" t="s">
        <v>337</v>
      </c>
      <c r="P98" s="29"/>
      <c r="T98" s="21"/>
    </row>
    <row r="99" spans="1:20" ht="61.5" customHeight="1">
      <c r="B99" s="61" t="s">
        <v>194</v>
      </c>
      <c r="C99" s="61" t="s">
        <v>338</v>
      </c>
      <c r="D99" s="61" t="s">
        <v>38</v>
      </c>
      <c r="E99" s="61">
        <v>12</v>
      </c>
      <c r="F99" s="63">
        <v>12494.74</v>
      </c>
      <c r="G99" s="61" t="s">
        <v>62</v>
      </c>
      <c r="H99" s="72">
        <v>46023</v>
      </c>
      <c r="I99" s="62" t="s">
        <v>16</v>
      </c>
      <c r="J99" s="62" t="s">
        <v>40</v>
      </c>
      <c r="K99" s="62" t="s">
        <v>172</v>
      </c>
      <c r="L99" s="62" t="s">
        <v>6</v>
      </c>
      <c r="M99" s="62" t="s">
        <v>339</v>
      </c>
      <c r="N99" s="61"/>
      <c r="O99" s="43" t="s">
        <v>340</v>
      </c>
      <c r="P99" s="22" t="s">
        <v>341</v>
      </c>
    </row>
    <row r="100" spans="1:20" s="20" customFormat="1" ht="133.5" customHeight="1">
      <c r="B100" s="61" t="s">
        <v>194</v>
      </c>
      <c r="C100" s="61" t="s">
        <v>342</v>
      </c>
      <c r="D100" s="61" t="s">
        <v>38</v>
      </c>
      <c r="E100" s="61">
        <v>3</v>
      </c>
      <c r="F100" s="63">
        <v>363279.32</v>
      </c>
      <c r="G100" s="61" t="s">
        <v>62</v>
      </c>
      <c r="H100" s="72">
        <v>46266</v>
      </c>
      <c r="I100" s="61" t="s">
        <v>16</v>
      </c>
      <c r="J100" s="61" t="s">
        <v>40</v>
      </c>
      <c r="K100" s="61" t="s">
        <v>41</v>
      </c>
      <c r="L100" s="61" t="s">
        <v>6</v>
      </c>
      <c r="M100" s="61" t="s">
        <v>274</v>
      </c>
      <c r="N100" s="61" t="s">
        <v>343</v>
      </c>
      <c r="O100" s="43" t="s">
        <v>344</v>
      </c>
      <c r="P100" s="29"/>
      <c r="T100" s="21"/>
    </row>
    <row r="101" spans="1:20" s="20" customFormat="1" ht="48.75" customHeight="1">
      <c r="B101" s="61" t="s">
        <v>194</v>
      </c>
      <c r="C101" s="66" t="s">
        <v>345</v>
      </c>
      <c r="D101" s="62" t="s">
        <v>38</v>
      </c>
      <c r="E101" s="74">
        <v>11</v>
      </c>
      <c r="F101" s="63">
        <v>30000</v>
      </c>
      <c r="G101" s="62" t="s">
        <v>62</v>
      </c>
      <c r="H101" s="72">
        <v>46054</v>
      </c>
      <c r="I101" s="61" t="s">
        <v>16</v>
      </c>
      <c r="J101" s="61" t="s">
        <v>40</v>
      </c>
      <c r="K101" s="61" t="s">
        <v>41</v>
      </c>
      <c r="L101" s="62" t="s">
        <v>6</v>
      </c>
      <c r="M101" s="61" t="s">
        <v>274</v>
      </c>
      <c r="N101" s="62" t="s">
        <v>346</v>
      </c>
      <c r="O101" s="43" t="s">
        <v>347</v>
      </c>
      <c r="P101" s="38" t="s">
        <v>153</v>
      </c>
      <c r="T101" s="21"/>
    </row>
    <row r="102" spans="1:20" ht="108.75" customHeight="1">
      <c r="B102" s="61" t="s">
        <v>194</v>
      </c>
      <c r="C102" s="62" t="s">
        <v>277</v>
      </c>
      <c r="D102" s="61" t="s">
        <v>38</v>
      </c>
      <c r="E102" s="61">
        <v>6</v>
      </c>
      <c r="F102" s="63">
        <v>2006659.17</v>
      </c>
      <c r="G102" s="72" t="s">
        <v>62</v>
      </c>
      <c r="H102" s="72">
        <v>46174</v>
      </c>
      <c r="I102" s="62" t="s">
        <v>16</v>
      </c>
      <c r="J102" s="62" t="s">
        <v>40</v>
      </c>
      <c r="K102" s="62" t="s">
        <v>41</v>
      </c>
      <c r="L102" s="62" t="s">
        <v>6</v>
      </c>
      <c r="M102" s="62" t="s">
        <v>274</v>
      </c>
      <c r="N102" s="62" t="s">
        <v>348</v>
      </c>
      <c r="O102" s="43" t="s">
        <v>349</v>
      </c>
      <c r="P102" s="39" t="s">
        <v>153</v>
      </c>
    </row>
    <row r="103" spans="1:20" ht="96" customHeight="1">
      <c r="B103" s="61" t="s">
        <v>194</v>
      </c>
      <c r="C103" s="66" t="s">
        <v>350</v>
      </c>
      <c r="D103" s="61" t="s">
        <v>38</v>
      </c>
      <c r="E103" s="61">
        <v>6</v>
      </c>
      <c r="F103" s="63">
        <v>350987.28</v>
      </c>
      <c r="G103" s="72" t="s">
        <v>62</v>
      </c>
      <c r="H103" s="72">
        <v>46174</v>
      </c>
      <c r="I103" s="62" t="s">
        <v>16</v>
      </c>
      <c r="J103" s="62" t="s">
        <v>40</v>
      </c>
      <c r="K103" s="62" t="s">
        <v>205</v>
      </c>
      <c r="L103" s="62" t="s">
        <v>6</v>
      </c>
      <c r="M103" s="62" t="s">
        <v>351</v>
      </c>
      <c r="N103" s="62" t="s">
        <v>352</v>
      </c>
      <c r="O103" s="43" t="s">
        <v>353</v>
      </c>
      <c r="P103" s="34" t="s">
        <v>153</v>
      </c>
    </row>
    <row r="104" spans="1:20" ht="99" customHeight="1">
      <c r="B104" s="61" t="s">
        <v>194</v>
      </c>
      <c r="C104" s="66" t="s">
        <v>354</v>
      </c>
      <c r="D104" s="62" t="s">
        <v>91</v>
      </c>
      <c r="E104" s="74">
        <v>1</v>
      </c>
      <c r="F104" s="63">
        <v>200000</v>
      </c>
      <c r="G104" s="62" t="s">
        <v>62</v>
      </c>
      <c r="H104" s="72">
        <v>46174</v>
      </c>
      <c r="I104" s="62" t="s">
        <v>16</v>
      </c>
      <c r="J104" s="62" t="s">
        <v>40</v>
      </c>
      <c r="K104" s="62" t="s">
        <v>172</v>
      </c>
      <c r="L104" s="62" t="s">
        <v>6</v>
      </c>
      <c r="M104" s="62" t="s">
        <v>274</v>
      </c>
      <c r="N104" s="62" t="s">
        <v>355</v>
      </c>
      <c r="O104" s="51" t="s">
        <v>356</v>
      </c>
      <c r="P104" s="39" t="s">
        <v>153</v>
      </c>
    </row>
    <row r="105" spans="1:20" ht="68.25" customHeight="1">
      <c r="B105" s="61" t="s">
        <v>194</v>
      </c>
      <c r="C105" s="61" t="s">
        <v>357</v>
      </c>
      <c r="D105" s="61" t="s">
        <v>91</v>
      </c>
      <c r="E105" s="61">
        <v>130</v>
      </c>
      <c r="F105" s="63">
        <v>825470</v>
      </c>
      <c r="G105" s="64" t="s">
        <v>62</v>
      </c>
      <c r="H105" s="72">
        <v>46023</v>
      </c>
      <c r="I105" s="62" t="s">
        <v>18</v>
      </c>
      <c r="J105" s="62" t="s">
        <v>40</v>
      </c>
      <c r="K105" s="62" t="s">
        <v>358</v>
      </c>
      <c r="L105" s="62" t="s">
        <v>6</v>
      </c>
      <c r="M105" s="62" t="s">
        <v>274</v>
      </c>
      <c r="N105" s="62" t="s">
        <v>359</v>
      </c>
      <c r="O105" s="49" t="s">
        <v>360</v>
      </c>
      <c r="P105" s="15"/>
    </row>
    <row r="106" spans="1:20" ht="58.5" customHeight="1">
      <c r="B106" s="61" t="s">
        <v>194</v>
      </c>
      <c r="C106" s="61" t="s">
        <v>361</v>
      </c>
      <c r="D106" s="61" t="s">
        <v>362</v>
      </c>
      <c r="E106" s="61">
        <v>5200</v>
      </c>
      <c r="F106" s="63">
        <v>212600</v>
      </c>
      <c r="G106" s="64" t="s">
        <v>62</v>
      </c>
      <c r="H106" s="72">
        <v>46174</v>
      </c>
      <c r="I106" s="62" t="s">
        <v>16</v>
      </c>
      <c r="J106" s="62" t="s">
        <v>40</v>
      </c>
      <c r="K106" s="62" t="s">
        <v>172</v>
      </c>
      <c r="L106" s="62" t="s">
        <v>6</v>
      </c>
      <c r="M106" s="62" t="s">
        <v>274</v>
      </c>
      <c r="N106" s="62" t="s">
        <v>363</v>
      </c>
      <c r="O106" s="49" t="s">
        <v>360</v>
      </c>
      <c r="P106" s="15"/>
    </row>
    <row r="107" spans="1:20" ht="100.5" customHeight="1">
      <c r="B107" s="61" t="s">
        <v>194</v>
      </c>
      <c r="C107" s="61" t="s">
        <v>364</v>
      </c>
      <c r="D107" s="61" t="s">
        <v>91</v>
      </c>
      <c r="E107" s="61">
        <v>1</v>
      </c>
      <c r="F107" s="63">
        <v>50000</v>
      </c>
      <c r="G107" s="72" t="s">
        <v>62</v>
      </c>
      <c r="H107" s="72">
        <v>46174</v>
      </c>
      <c r="I107" s="62" t="s">
        <v>16</v>
      </c>
      <c r="J107" s="62" t="s">
        <v>40</v>
      </c>
      <c r="K107" s="62" t="s">
        <v>41</v>
      </c>
      <c r="L107" s="62" t="s">
        <v>6</v>
      </c>
      <c r="M107" s="62" t="s">
        <v>274</v>
      </c>
      <c r="N107" s="62" t="s">
        <v>365</v>
      </c>
      <c r="O107" s="43" t="s">
        <v>366</v>
      </c>
      <c r="P107" s="22"/>
    </row>
    <row r="108" spans="1:20" ht="64.5" customHeight="1">
      <c r="B108" s="61" t="s">
        <v>194</v>
      </c>
      <c r="C108" s="61" t="s">
        <v>367</v>
      </c>
      <c r="D108" s="61" t="s">
        <v>91</v>
      </c>
      <c r="E108" s="61">
        <v>1</v>
      </c>
      <c r="F108" s="63">
        <v>61252.4</v>
      </c>
      <c r="G108" s="72" t="s">
        <v>62</v>
      </c>
      <c r="H108" s="72">
        <v>46174</v>
      </c>
      <c r="I108" s="62" t="s">
        <v>16</v>
      </c>
      <c r="J108" s="62" t="s">
        <v>40</v>
      </c>
      <c r="K108" s="62" t="s">
        <v>172</v>
      </c>
      <c r="L108" s="62" t="s">
        <v>6</v>
      </c>
      <c r="M108" s="62" t="s">
        <v>274</v>
      </c>
      <c r="N108" s="62" t="s">
        <v>368</v>
      </c>
      <c r="O108" s="43" t="s">
        <v>369</v>
      </c>
      <c r="P108" s="15"/>
    </row>
    <row r="109" spans="1:20" ht="55.5" customHeight="1">
      <c r="B109" s="61" t="s">
        <v>194</v>
      </c>
      <c r="C109" s="61" t="s">
        <v>370</v>
      </c>
      <c r="D109" s="61" t="s">
        <v>38</v>
      </c>
      <c r="E109" s="61">
        <v>6</v>
      </c>
      <c r="F109" s="63">
        <v>60000</v>
      </c>
      <c r="G109" s="64" t="s">
        <v>62</v>
      </c>
      <c r="H109" s="72">
        <v>46174</v>
      </c>
      <c r="I109" s="61" t="s">
        <v>16</v>
      </c>
      <c r="J109" s="61" t="s">
        <v>40</v>
      </c>
      <c r="K109" s="61" t="s">
        <v>41</v>
      </c>
      <c r="L109" s="61" t="s">
        <v>6</v>
      </c>
      <c r="M109" s="61" t="s">
        <v>274</v>
      </c>
      <c r="N109" s="61" t="s">
        <v>371</v>
      </c>
      <c r="O109" s="48" t="s">
        <v>372</v>
      </c>
      <c r="P109" s="30"/>
      <c r="T109" s="13"/>
    </row>
    <row r="110" spans="1:20" ht="90.75" customHeight="1">
      <c r="B110" s="61" t="s">
        <v>194</v>
      </c>
      <c r="C110" s="66" t="s">
        <v>373</v>
      </c>
      <c r="D110" s="66" t="s">
        <v>38</v>
      </c>
      <c r="E110" s="66">
        <v>6</v>
      </c>
      <c r="F110" s="63">
        <v>200000</v>
      </c>
      <c r="G110" s="72" t="s">
        <v>62</v>
      </c>
      <c r="H110" s="72">
        <v>46174</v>
      </c>
      <c r="I110" s="62" t="s">
        <v>16</v>
      </c>
      <c r="J110" s="62" t="s">
        <v>40</v>
      </c>
      <c r="K110" s="62" t="s">
        <v>172</v>
      </c>
      <c r="L110" s="62" t="s">
        <v>6</v>
      </c>
      <c r="M110" s="62" t="s">
        <v>274</v>
      </c>
      <c r="N110" s="62"/>
      <c r="O110" s="43" t="s">
        <v>374</v>
      </c>
      <c r="P110" s="22" t="s">
        <v>375</v>
      </c>
    </row>
    <row r="111" spans="1:20" ht="45" customHeight="1">
      <c r="B111" s="61" t="s">
        <v>194</v>
      </c>
      <c r="C111" s="61" t="s">
        <v>376</v>
      </c>
      <c r="D111" s="61" t="s">
        <v>91</v>
      </c>
      <c r="E111" s="61">
        <v>1</v>
      </c>
      <c r="F111" s="63">
        <v>13165</v>
      </c>
      <c r="G111" s="72" t="s">
        <v>62</v>
      </c>
      <c r="H111" s="72">
        <v>46174</v>
      </c>
      <c r="I111" s="62" t="s">
        <v>18</v>
      </c>
      <c r="J111" s="62" t="s">
        <v>40</v>
      </c>
      <c r="K111" s="62" t="s">
        <v>358</v>
      </c>
      <c r="L111" s="62" t="s">
        <v>6</v>
      </c>
      <c r="M111" s="62" t="s">
        <v>274</v>
      </c>
      <c r="N111" s="62"/>
      <c r="O111" s="43" t="s">
        <v>377</v>
      </c>
      <c r="P111" s="15"/>
    </row>
    <row r="112" spans="1:20" ht="57" customHeight="1">
      <c r="A112" s="20"/>
      <c r="B112" s="61" t="s">
        <v>378</v>
      </c>
      <c r="C112" s="66" t="s">
        <v>379</v>
      </c>
      <c r="D112" s="61" t="s">
        <v>38</v>
      </c>
      <c r="E112" s="61">
        <v>12</v>
      </c>
      <c r="F112" s="63">
        <v>2000000</v>
      </c>
      <c r="G112" s="64" t="s">
        <v>39</v>
      </c>
      <c r="H112" s="69">
        <v>46054</v>
      </c>
      <c r="I112" s="61" t="s">
        <v>16</v>
      </c>
      <c r="J112" s="61" t="s">
        <v>40</v>
      </c>
      <c r="K112" s="61" t="s">
        <v>41</v>
      </c>
      <c r="L112" s="61" t="s">
        <v>6</v>
      </c>
      <c r="M112" s="61" t="s">
        <v>380</v>
      </c>
      <c r="N112" s="75" t="s">
        <v>381</v>
      </c>
      <c r="O112" s="49" t="s">
        <v>382</v>
      </c>
      <c r="P112" s="22" t="s">
        <v>383</v>
      </c>
    </row>
    <row r="113" spans="1:16" ht="120" customHeight="1">
      <c r="A113" s="20"/>
      <c r="B113" s="61" t="s">
        <v>378</v>
      </c>
      <c r="C113" s="66" t="s">
        <v>384</v>
      </c>
      <c r="D113" s="66" t="s">
        <v>38</v>
      </c>
      <c r="E113" s="66">
        <v>12</v>
      </c>
      <c r="F113" s="63">
        <v>3000000</v>
      </c>
      <c r="G113" s="66" t="s">
        <v>385</v>
      </c>
      <c r="H113" s="69">
        <v>46023</v>
      </c>
      <c r="I113" s="62" t="s">
        <v>16</v>
      </c>
      <c r="J113" s="62" t="s">
        <v>40</v>
      </c>
      <c r="K113" s="62" t="s">
        <v>67</v>
      </c>
      <c r="L113" s="62" t="s">
        <v>6</v>
      </c>
      <c r="M113" s="66" t="s">
        <v>386</v>
      </c>
      <c r="N113" s="66" t="s">
        <v>387</v>
      </c>
      <c r="O113" s="49" t="s">
        <v>388</v>
      </c>
      <c r="P113" s="30"/>
    </row>
    <row r="114" spans="1:16" ht="57" customHeight="1">
      <c r="A114" s="20"/>
      <c r="B114" s="61" t="s">
        <v>378</v>
      </c>
      <c r="C114" s="66" t="s">
        <v>389</v>
      </c>
      <c r="D114" s="61" t="s">
        <v>38</v>
      </c>
      <c r="E114" s="61">
        <v>9</v>
      </c>
      <c r="F114" s="63">
        <v>93800</v>
      </c>
      <c r="G114" s="69" t="s">
        <v>62</v>
      </c>
      <c r="H114" s="72">
        <v>46113</v>
      </c>
      <c r="I114" s="61" t="s">
        <v>148</v>
      </c>
      <c r="J114" s="61" t="s">
        <v>116</v>
      </c>
      <c r="K114" s="61" t="s">
        <v>390</v>
      </c>
      <c r="L114" s="61" t="s">
        <v>6</v>
      </c>
      <c r="M114" s="61" t="s">
        <v>391</v>
      </c>
      <c r="N114" s="75" t="s">
        <v>392</v>
      </c>
      <c r="O114" s="49" t="s">
        <v>393</v>
      </c>
      <c r="P114" s="22"/>
    </row>
    <row r="115" spans="1:16" ht="91.5" customHeight="1">
      <c r="A115" s="20"/>
      <c r="B115" s="61" t="s">
        <v>378</v>
      </c>
      <c r="C115" s="66" t="s">
        <v>394</v>
      </c>
      <c r="D115" s="66" t="s">
        <v>38</v>
      </c>
      <c r="E115" s="77">
        <v>6</v>
      </c>
      <c r="F115" s="63">
        <v>4000000</v>
      </c>
      <c r="G115" s="78" t="s">
        <v>62</v>
      </c>
      <c r="H115" s="69">
        <v>46204</v>
      </c>
      <c r="I115" s="61" t="s">
        <v>148</v>
      </c>
      <c r="J115" s="61" t="s">
        <v>116</v>
      </c>
      <c r="K115" s="61" t="s">
        <v>390</v>
      </c>
      <c r="L115" s="61" t="s">
        <v>6</v>
      </c>
      <c r="M115" s="61" t="s">
        <v>395</v>
      </c>
      <c r="N115" s="66" t="s">
        <v>396</v>
      </c>
      <c r="O115" s="52" t="s">
        <v>396</v>
      </c>
      <c r="P115" s="30" t="s">
        <v>397</v>
      </c>
    </row>
    <row r="116" spans="1:16" ht="57" customHeight="1">
      <c r="A116" s="20"/>
      <c r="B116" s="73" t="s">
        <v>378</v>
      </c>
      <c r="C116" s="66" t="s">
        <v>398</v>
      </c>
      <c r="D116" s="61" t="s">
        <v>91</v>
      </c>
      <c r="E116" s="67">
        <v>30</v>
      </c>
      <c r="F116" s="63">
        <v>61185</v>
      </c>
      <c r="G116" s="78" t="s">
        <v>62</v>
      </c>
      <c r="H116" s="65">
        <v>46082</v>
      </c>
      <c r="I116" s="62" t="s">
        <v>115</v>
      </c>
      <c r="J116" s="62" t="s">
        <v>40</v>
      </c>
      <c r="K116" s="62" t="s">
        <v>303</v>
      </c>
      <c r="L116" s="62" t="s">
        <v>6</v>
      </c>
      <c r="M116" s="62" t="s">
        <v>399</v>
      </c>
      <c r="N116" s="66" t="s">
        <v>400</v>
      </c>
      <c r="O116" s="48" t="s">
        <v>401</v>
      </c>
      <c r="P116" s="34" t="s">
        <v>402</v>
      </c>
    </row>
    <row r="117" spans="1:16" ht="57" customHeight="1">
      <c r="A117" s="20"/>
      <c r="B117" s="73" t="s">
        <v>378</v>
      </c>
      <c r="C117" s="66" t="s">
        <v>398</v>
      </c>
      <c r="D117" s="61" t="s">
        <v>91</v>
      </c>
      <c r="E117" s="67">
        <v>500</v>
      </c>
      <c r="F117" s="63">
        <v>73500</v>
      </c>
      <c r="G117" s="78" t="s">
        <v>62</v>
      </c>
      <c r="H117" s="65">
        <v>46082</v>
      </c>
      <c r="I117" s="62" t="s">
        <v>16</v>
      </c>
      <c r="J117" s="62" t="s">
        <v>40</v>
      </c>
      <c r="K117" s="62" t="s">
        <v>172</v>
      </c>
      <c r="L117" s="62" t="s">
        <v>6</v>
      </c>
      <c r="M117" s="62" t="s">
        <v>399</v>
      </c>
      <c r="N117" s="66" t="s">
        <v>400</v>
      </c>
      <c r="O117" s="48" t="s">
        <v>401</v>
      </c>
      <c r="P117" s="34" t="s">
        <v>402</v>
      </c>
    </row>
    <row r="118" spans="1:16" ht="171.75" customHeight="1">
      <c r="A118" s="20"/>
      <c r="B118" s="61" t="s">
        <v>378</v>
      </c>
      <c r="C118" s="66" t="s">
        <v>403</v>
      </c>
      <c r="D118" s="66" t="s">
        <v>38</v>
      </c>
      <c r="E118" s="66">
        <v>12</v>
      </c>
      <c r="F118" s="63">
        <v>3000000</v>
      </c>
      <c r="G118" s="78" t="s">
        <v>62</v>
      </c>
      <c r="H118" s="69">
        <v>46174</v>
      </c>
      <c r="I118" s="66" t="s">
        <v>16</v>
      </c>
      <c r="J118" s="66" t="s">
        <v>40</v>
      </c>
      <c r="K118" s="66" t="s">
        <v>67</v>
      </c>
      <c r="L118" s="66" t="s">
        <v>6</v>
      </c>
      <c r="M118" s="62" t="s">
        <v>404</v>
      </c>
      <c r="N118" s="66" t="s">
        <v>405</v>
      </c>
      <c r="O118" s="48" t="s">
        <v>406</v>
      </c>
      <c r="P118" s="22" t="s">
        <v>407</v>
      </c>
    </row>
    <row r="119" spans="1:16" ht="56.25" customHeight="1">
      <c r="A119" s="20"/>
      <c r="B119" s="61" t="s">
        <v>378</v>
      </c>
      <c r="C119" s="66" t="s">
        <v>408</v>
      </c>
      <c r="D119" s="66" t="s">
        <v>91</v>
      </c>
      <c r="E119" s="77">
        <v>8</v>
      </c>
      <c r="F119" s="63">
        <v>5885.36</v>
      </c>
      <c r="G119" s="78" t="s">
        <v>62</v>
      </c>
      <c r="H119" s="72">
        <v>46296</v>
      </c>
      <c r="I119" s="62" t="s">
        <v>16</v>
      </c>
      <c r="J119" s="62" t="s">
        <v>40</v>
      </c>
      <c r="K119" s="61" t="s">
        <v>149</v>
      </c>
      <c r="L119" s="62" t="s">
        <v>6</v>
      </c>
      <c r="M119" s="66" t="s">
        <v>409</v>
      </c>
      <c r="N119" s="66" t="s">
        <v>410</v>
      </c>
      <c r="O119" s="48" t="s">
        <v>411</v>
      </c>
      <c r="P119" s="34" t="s">
        <v>402</v>
      </c>
    </row>
    <row r="120" spans="1:16" ht="37.5" customHeight="1">
      <c r="A120" s="20"/>
      <c r="B120" s="61" t="s">
        <v>378</v>
      </c>
      <c r="C120" s="66" t="s">
        <v>412</v>
      </c>
      <c r="D120" s="66" t="s">
        <v>413</v>
      </c>
      <c r="E120" s="77">
        <v>8</v>
      </c>
      <c r="F120" s="63">
        <v>2739.44</v>
      </c>
      <c r="G120" s="78" t="s">
        <v>62</v>
      </c>
      <c r="H120" s="72">
        <v>46296</v>
      </c>
      <c r="I120" s="62" t="s">
        <v>16</v>
      </c>
      <c r="J120" s="62" t="s">
        <v>40</v>
      </c>
      <c r="K120" s="61" t="s">
        <v>149</v>
      </c>
      <c r="L120" s="62" t="s">
        <v>6</v>
      </c>
      <c r="M120" s="66" t="s">
        <v>409</v>
      </c>
      <c r="N120" s="66" t="s">
        <v>410</v>
      </c>
      <c r="O120" s="48"/>
      <c r="P120" s="34"/>
    </row>
    <row r="121" spans="1:16" ht="37.5" customHeight="1">
      <c r="A121" s="20"/>
      <c r="B121" s="61" t="s">
        <v>378</v>
      </c>
      <c r="C121" s="66" t="s">
        <v>414</v>
      </c>
      <c r="D121" s="66" t="s">
        <v>413</v>
      </c>
      <c r="E121" s="77">
        <v>8</v>
      </c>
      <c r="F121" s="63">
        <v>3672</v>
      </c>
      <c r="G121" s="78" t="s">
        <v>62</v>
      </c>
      <c r="H121" s="72">
        <v>46296</v>
      </c>
      <c r="I121" s="62" t="s">
        <v>16</v>
      </c>
      <c r="J121" s="62" t="s">
        <v>40</v>
      </c>
      <c r="K121" s="61" t="s">
        <v>149</v>
      </c>
      <c r="L121" s="62" t="s">
        <v>6</v>
      </c>
      <c r="M121" s="66" t="s">
        <v>409</v>
      </c>
      <c r="N121" s="66" t="s">
        <v>410</v>
      </c>
      <c r="O121" s="48"/>
      <c r="P121" s="34"/>
    </row>
    <row r="122" spans="1:16" ht="37.5" customHeight="1">
      <c r="A122" s="20"/>
      <c r="B122" s="61" t="s">
        <v>378</v>
      </c>
      <c r="C122" s="66" t="s">
        <v>415</v>
      </c>
      <c r="D122" s="66" t="s">
        <v>413</v>
      </c>
      <c r="E122" s="77">
        <v>8</v>
      </c>
      <c r="F122" s="63">
        <v>947.44</v>
      </c>
      <c r="G122" s="78" t="s">
        <v>62</v>
      </c>
      <c r="H122" s="72">
        <v>46296</v>
      </c>
      <c r="I122" s="62" t="s">
        <v>16</v>
      </c>
      <c r="J122" s="62" t="s">
        <v>40</v>
      </c>
      <c r="K122" s="61" t="s">
        <v>149</v>
      </c>
      <c r="L122" s="62" t="s">
        <v>6</v>
      </c>
      <c r="M122" s="66" t="s">
        <v>409</v>
      </c>
      <c r="N122" s="66" t="s">
        <v>410</v>
      </c>
      <c r="O122" s="48"/>
      <c r="P122" s="34"/>
    </row>
    <row r="123" spans="1:16" ht="37.5" customHeight="1">
      <c r="A123" s="20"/>
      <c r="B123" s="61" t="s">
        <v>378</v>
      </c>
      <c r="C123" s="66" t="s">
        <v>416</v>
      </c>
      <c r="D123" s="66" t="s">
        <v>413</v>
      </c>
      <c r="E123" s="77">
        <v>8</v>
      </c>
      <c r="F123" s="63">
        <v>3162.72</v>
      </c>
      <c r="G123" s="78" t="s">
        <v>62</v>
      </c>
      <c r="H123" s="72">
        <v>46296</v>
      </c>
      <c r="I123" s="62" t="s">
        <v>16</v>
      </c>
      <c r="J123" s="62" t="s">
        <v>40</v>
      </c>
      <c r="K123" s="61" t="s">
        <v>149</v>
      </c>
      <c r="L123" s="62" t="s">
        <v>6</v>
      </c>
      <c r="M123" s="66" t="s">
        <v>409</v>
      </c>
      <c r="N123" s="66" t="s">
        <v>410</v>
      </c>
      <c r="O123" s="48"/>
      <c r="P123" s="34"/>
    </row>
    <row r="124" spans="1:16" ht="56.25" customHeight="1">
      <c r="A124" s="20"/>
      <c r="B124" s="61" t="s">
        <v>378</v>
      </c>
      <c r="C124" s="66" t="s">
        <v>417</v>
      </c>
      <c r="D124" s="66" t="s">
        <v>418</v>
      </c>
      <c r="E124" s="77">
        <v>50</v>
      </c>
      <c r="F124" s="63">
        <v>829917</v>
      </c>
      <c r="G124" s="78" t="s">
        <v>62</v>
      </c>
      <c r="H124" s="72">
        <v>46266</v>
      </c>
      <c r="I124" s="62" t="s">
        <v>115</v>
      </c>
      <c r="J124" s="62" t="s">
        <v>40</v>
      </c>
      <c r="K124" s="61" t="s">
        <v>303</v>
      </c>
      <c r="L124" s="62" t="s">
        <v>6</v>
      </c>
      <c r="M124" s="66" t="s">
        <v>409</v>
      </c>
      <c r="N124" s="66"/>
      <c r="O124" s="48" t="s">
        <v>419</v>
      </c>
      <c r="P124" s="34" t="s">
        <v>402</v>
      </c>
    </row>
    <row r="125" spans="1:16" ht="56.25" customHeight="1">
      <c r="A125" s="20"/>
      <c r="B125" s="61" t="s">
        <v>378</v>
      </c>
      <c r="C125" s="66" t="s">
        <v>417</v>
      </c>
      <c r="D125" s="66" t="s">
        <v>91</v>
      </c>
      <c r="E125" s="77">
        <v>5000</v>
      </c>
      <c r="F125" s="63">
        <v>29000</v>
      </c>
      <c r="G125" s="78" t="s">
        <v>62</v>
      </c>
      <c r="H125" s="72">
        <v>46266</v>
      </c>
      <c r="I125" s="62" t="s">
        <v>115</v>
      </c>
      <c r="J125" s="62" t="s">
        <v>40</v>
      </c>
      <c r="K125" s="61" t="s">
        <v>303</v>
      </c>
      <c r="L125" s="62" t="s">
        <v>6</v>
      </c>
      <c r="M125" s="66" t="s">
        <v>409</v>
      </c>
      <c r="N125" s="66"/>
      <c r="O125" s="48" t="s">
        <v>419</v>
      </c>
      <c r="P125" s="34"/>
    </row>
    <row r="126" spans="1:16" ht="45.75" customHeight="1">
      <c r="A126" s="20"/>
      <c r="B126" s="61" t="s">
        <v>378</v>
      </c>
      <c r="C126" s="66" t="s">
        <v>420</v>
      </c>
      <c r="D126" s="66" t="s">
        <v>91</v>
      </c>
      <c r="E126" s="77">
        <v>500</v>
      </c>
      <c r="F126" s="63">
        <v>8925</v>
      </c>
      <c r="G126" s="78" t="s">
        <v>62</v>
      </c>
      <c r="H126" s="72">
        <v>46266</v>
      </c>
      <c r="I126" s="62" t="s">
        <v>16</v>
      </c>
      <c r="J126" s="62" t="s">
        <v>40</v>
      </c>
      <c r="K126" s="61" t="s">
        <v>149</v>
      </c>
      <c r="L126" s="62" t="s">
        <v>6</v>
      </c>
      <c r="M126" s="66" t="s">
        <v>409</v>
      </c>
      <c r="N126" s="66" t="s">
        <v>421</v>
      </c>
      <c r="O126" s="48" t="s">
        <v>422</v>
      </c>
      <c r="P126" s="40" t="s">
        <v>402</v>
      </c>
    </row>
    <row r="127" spans="1:16" ht="63.75" customHeight="1">
      <c r="A127" s="20"/>
      <c r="B127" s="73" t="s">
        <v>378</v>
      </c>
      <c r="C127" s="66" t="s">
        <v>423</v>
      </c>
      <c r="D127" s="61" t="s">
        <v>91</v>
      </c>
      <c r="E127" s="67">
        <v>4</v>
      </c>
      <c r="F127" s="63">
        <v>734628.96</v>
      </c>
      <c r="G127" s="78" t="s">
        <v>62</v>
      </c>
      <c r="H127" s="72">
        <v>46054</v>
      </c>
      <c r="I127" s="62" t="s">
        <v>115</v>
      </c>
      <c r="J127" s="62" t="s">
        <v>40</v>
      </c>
      <c r="K127" s="61" t="s">
        <v>303</v>
      </c>
      <c r="L127" s="62" t="s">
        <v>6</v>
      </c>
      <c r="M127" s="62" t="s">
        <v>424</v>
      </c>
      <c r="N127" s="62" t="s">
        <v>425</v>
      </c>
      <c r="O127" s="48" t="s">
        <v>426</v>
      </c>
      <c r="P127" s="34" t="s">
        <v>402</v>
      </c>
    </row>
    <row r="128" spans="1:16" ht="63.75" customHeight="1">
      <c r="A128" s="20"/>
      <c r="B128" s="61" t="s">
        <v>378</v>
      </c>
      <c r="C128" s="66" t="s">
        <v>427</v>
      </c>
      <c r="D128" s="61" t="s">
        <v>91</v>
      </c>
      <c r="E128" s="67">
        <v>21</v>
      </c>
      <c r="F128" s="63">
        <v>3132178.39</v>
      </c>
      <c r="G128" s="78" t="s">
        <v>62</v>
      </c>
      <c r="H128" s="72">
        <v>46054</v>
      </c>
      <c r="I128" s="62" t="s">
        <v>115</v>
      </c>
      <c r="J128" s="62" t="s">
        <v>40</v>
      </c>
      <c r="K128" s="61" t="s">
        <v>303</v>
      </c>
      <c r="L128" s="62" t="s">
        <v>6</v>
      </c>
      <c r="M128" s="62" t="s">
        <v>424</v>
      </c>
      <c r="N128" s="62" t="s">
        <v>428</v>
      </c>
      <c r="O128" s="48" t="s">
        <v>429</v>
      </c>
      <c r="P128" s="34" t="s">
        <v>402</v>
      </c>
    </row>
    <row r="129" spans="1:20" ht="63.75" customHeight="1">
      <c r="A129" s="20"/>
      <c r="B129" s="61" t="s">
        <v>378</v>
      </c>
      <c r="C129" s="76" t="s">
        <v>430</v>
      </c>
      <c r="D129" s="73" t="s">
        <v>91</v>
      </c>
      <c r="E129" s="73">
        <v>100</v>
      </c>
      <c r="F129" s="63">
        <v>368944</v>
      </c>
      <c r="G129" s="78" t="s">
        <v>62</v>
      </c>
      <c r="H129" s="72">
        <v>46113</v>
      </c>
      <c r="I129" s="62" t="s">
        <v>115</v>
      </c>
      <c r="J129" s="62" t="s">
        <v>40</v>
      </c>
      <c r="K129" s="61" t="s">
        <v>303</v>
      </c>
      <c r="L129" s="62" t="s">
        <v>6</v>
      </c>
      <c r="M129" s="64" t="s">
        <v>431</v>
      </c>
      <c r="N129" s="70" t="s">
        <v>432</v>
      </c>
      <c r="O129" s="48" t="s">
        <v>433</v>
      </c>
      <c r="P129" s="34" t="s">
        <v>402</v>
      </c>
    </row>
    <row r="130" spans="1:20" s="20" customFormat="1" ht="37.5" customHeight="1">
      <c r="B130" s="79" t="s">
        <v>434</v>
      </c>
      <c r="C130" s="70" t="s">
        <v>435</v>
      </c>
      <c r="D130" s="79" t="s">
        <v>91</v>
      </c>
      <c r="E130" s="79">
        <v>7</v>
      </c>
      <c r="F130" s="63">
        <v>102670</v>
      </c>
      <c r="G130" s="78" t="s">
        <v>62</v>
      </c>
      <c r="H130" s="72">
        <v>46174</v>
      </c>
      <c r="I130" s="79" t="s">
        <v>18</v>
      </c>
      <c r="J130" s="79" t="s">
        <v>40</v>
      </c>
      <c r="K130" s="79" t="s">
        <v>358</v>
      </c>
      <c r="L130" s="79" t="s">
        <v>6</v>
      </c>
      <c r="M130" s="79" t="s">
        <v>436</v>
      </c>
      <c r="N130" s="70" t="s">
        <v>437</v>
      </c>
      <c r="O130" s="53" t="s">
        <v>438</v>
      </c>
      <c r="P130" s="22"/>
      <c r="T130" s="21"/>
    </row>
    <row r="131" spans="1:20" s="20" customFormat="1" ht="37.5" customHeight="1">
      <c r="B131" s="79" t="s">
        <v>378</v>
      </c>
      <c r="C131" s="66" t="s">
        <v>439</v>
      </c>
      <c r="D131" s="66" t="s">
        <v>91</v>
      </c>
      <c r="E131" s="66">
        <v>50</v>
      </c>
      <c r="F131" s="63">
        <v>3507</v>
      </c>
      <c r="G131" s="78" t="s">
        <v>62</v>
      </c>
      <c r="H131" s="69">
        <v>46296</v>
      </c>
      <c r="I131" s="62" t="s">
        <v>16</v>
      </c>
      <c r="J131" s="62" t="s">
        <v>40</v>
      </c>
      <c r="K131" s="61" t="s">
        <v>149</v>
      </c>
      <c r="L131" s="62" t="s">
        <v>6</v>
      </c>
      <c r="M131" s="75" t="s">
        <v>409</v>
      </c>
      <c r="N131" s="66" t="s">
        <v>440</v>
      </c>
      <c r="O131" s="54" t="s">
        <v>441</v>
      </c>
      <c r="P131" s="22"/>
      <c r="T131" s="21"/>
    </row>
    <row r="132" spans="1:20" s="20" customFormat="1" ht="37.5" customHeight="1">
      <c r="B132" s="79" t="s">
        <v>378</v>
      </c>
      <c r="C132" s="66" t="s">
        <v>439</v>
      </c>
      <c r="D132" s="66" t="s">
        <v>91</v>
      </c>
      <c r="E132" s="66">
        <v>90</v>
      </c>
      <c r="F132" s="63">
        <v>25200</v>
      </c>
      <c r="G132" s="78" t="s">
        <v>62</v>
      </c>
      <c r="H132" s="69">
        <v>46296</v>
      </c>
      <c r="I132" s="62" t="s">
        <v>16</v>
      </c>
      <c r="J132" s="62" t="s">
        <v>40</v>
      </c>
      <c r="K132" s="61" t="s">
        <v>149</v>
      </c>
      <c r="L132" s="62" t="s">
        <v>6</v>
      </c>
      <c r="M132" s="75" t="s">
        <v>409</v>
      </c>
      <c r="N132" s="66" t="s">
        <v>442</v>
      </c>
      <c r="O132" s="59"/>
      <c r="P132" s="22"/>
      <c r="T132" s="21"/>
    </row>
    <row r="133" spans="1:20" s="20" customFormat="1" ht="37.5" customHeight="1">
      <c r="B133" s="79" t="s">
        <v>378</v>
      </c>
      <c r="C133" s="66" t="s">
        <v>439</v>
      </c>
      <c r="D133" s="66" t="s">
        <v>91</v>
      </c>
      <c r="E133" s="66">
        <v>100</v>
      </c>
      <c r="F133" s="63">
        <v>6500</v>
      </c>
      <c r="G133" s="78" t="s">
        <v>62</v>
      </c>
      <c r="H133" s="69">
        <v>46296</v>
      </c>
      <c r="I133" s="62" t="s">
        <v>16</v>
      </c>
      <c r="J133" s="62" t="s">
        <v>40</v>
      </c>
      <c r="K133" s="61" t="s">
        <v>149</v>
      </c>
      <c r="L133" s="62" t="s">
        <v>6</v>
      </c>
      <c r="M133" s="75" t="s">
        <v>409</v>
      </c>
      <c r="N133" s="66" t="s">
        <v>443</v>
      </c>
      <c r="O133" s="59"/>
      <c r="P133" s="22"/>
      <c r="T133" s="21"/>
    </row>
    <row r="134" spans="1:20" s="20" customFormat="1" ht="40.5" customHeight="1">
      <c r="B134" s="79" t="s">
        <v>378</v>
      </c>
      <c r="C134" s="66" t="s">
        <v>444</v>
      </c>
      <c r="D134" s="66" t="s">
        <v>91</v>
      </c>
      <c r="E134" s="66">
        <v>100</v>
      </c>
      <c r="F134" s="63">
        <v>21000</v>
      </c>
      <c r="G134" s="78" t="s">
        <v>62</v>
      </c>
      <c r="H134" s="69">
        <v>46266</v>
      </c>
      <c r="I134" s="62" t="s">
        <v>16</v>
      </c>
      <c r="J134" s="62" t="s">
        <v>40</v>
      </c>
      <c r="K134" s="61" t="s">
        <v>149</v>
      </c>
      <c r="L134" s="62" t="s">
        <v>6</v>
      </c>
      <c r="M134" s="75" t="s">
        <v>409</v>
      </c>
      <c r="N134" s="66"/>
      <c r="O134" s="54" t="s">
        <v>445</v>
      </c>
      <c r="P134" s="22"/>
      <c r="T134" s="21"/>
    </row>
    <row r="135" spans="1:20" s="20" customFormat="1" ht="49.5" customHeight="1">
      <c r="B135" s="61" t="s">
        <v>378</v>
      </c>
      <c r="C135" s="66" t="s">
        <v>446</v>
      </c>
      <c r="D135" s="61" t="s">
        <v>447</v>
      </c>
      <c r="E135" s="61">
        <v>1</v>
      </c>
      <c r="F135" s="63">
        <v>10262529.539999999</v>
      </c>
      <c r="G135" s="78" t="s">
        <v>62</v>
      </c>
      <c r="H135" s="72">
        <v>46023</v>
      </c>
      <c r="I135" s="62" t="s">
        <v>16</v>
      </c>
      <c r="J135" s="62" t="s">
        <v>40</v>
      </c>
      <c r="K135" s="62" t="s">
        <v>172</v>
      </c>
      <c r="L135" s="62" t="s">
        <v>6</v>
      </c>
      <c r="M135" s="75" t="s">
        <v>409</v>
      </c>
      <c r="N135" s="61" t="s">
        <v>448</v>
      </c>
      <c r="O135" s="48" t="s">
        <v>449</v>
      </c>
      <c r="P135" s="22"/>
      <c r="T135" s="21"/>
    </row>
    <row r="136" spans="1:20" s="20" customFormat="1" ht="75" customHeight="1">
      <c r="B136" s="73" t="s">
        <v>378</v>
      </c>
      <c r="C136" s="66" t="s">
        <v>450</v>
      </c>
      <c r="D136" s="61" t="s">
        <v>38</v>
      </c>
      <c r="E136" s="67">
        <v>1</v>
      </c>
      <c r="F136" s="63">
        <v>614056</v>
      </c>
      <c r="G136" s="78" t="s">
        <v>62</v>
      </c>
      <c r="H136" s="69">
        <v>46082</v>
      </c>
      <c r="I136" s="62" t="s">
        <v>115</v>
      </c>
      <c r="J136" s="62" t="s">
        <v>40</v>
      </c>
      <c r="K136" s="61" t="s">
        <v>303</v>
      </c>
      <c r="L136" s="62" t="s">
        <v>6</v>
      </c>
      <c r="M136" s="66" t="s">
        <v>409</v>
      </c>
      <c r="N136" s="62" t="s">
        <v>451</v>
      </c>
      <c r="O136" s="48" t="s">
        <v>452</v>
      </c>
      <c r="P136" s="22"/>
      <c r="T136" s="21"/>
    </row>
    <row r="137" spans="1:20" s="20" customFormat="1" ht="185.25" customHeight="1">
      <c r="B137" s="61" t="s">
        <v>453</v>
      </c>
      <c r="C137" s="66" t="s">
        <v>454</v>
      </c>
      <c r="D137" s="61" t="s">
        <v>91</v>
      </c>
      <c r="E137" s="61">
        <v>1</v>
      </c>
      <c r="F137" s="63">
        <v>1212000</v>
      </c>
      <c r="G137" s="78" t="s">
        <v>62</v>
      </c>
      <c r="H137" s="72">
        <v>46023</v>
      </c>
      <c r="I137" s="62" t="s">
        <v>18</v>
      </c>
      <c r="J137" s="80" t="s">
        <v>40</v>
      </c>
      <c r="K137" s="80" t="s">
        <v>358</v>
      </c>
      <c r="L137" s="80" t="s">
        <v>6</v>
      </c>
      <c r="M137" s="61" t="s">
        <v>455</v>
      </c>
      <c r="N137" s="62" t="s">
        <v>456</v>
      </c>
      <c r="O137" s="49" t="s">
        <v>457</v>
      </c>
      <c r="P137" s="22"/>
      <c r="T137" s="21"/>
    </row>
    <row r="138" spans="1:20" s="20" customFormat="1" ht="69.75">
      <c r="B138" s="61" t="s">
        <v>458</v>
      </c>
      <c r="C138" s="66" t="s">
        <v>459</v>
      </c>
      <c r="D138" s="81" t="s">
        <v>38</v>
      </c>
      <c r="E138" s="81">
        <v>6</v>
      </c>
      <c r="F138" s="63">
        <v>1559378</v>
      </c>
      <c r="G138" s="78" t="s">
        <v>62</v>
      </c>
      <c r="H138" s="82">
        <v>46174</v>
      </c>
      <c r="I138" s="79" t="s">
        <v>148</v>
      </c>
      <c r="J138" s="70" t="s">
        <v>116</v>
      </c>
      <c r="K138" s="70" t="s">
        <v>390</v>
      </c>
      <c r="L138" s="70" t="s">
        <v>150</v>
      </c>
      <c r="M138" s="83" t="s">
        <v>460</v>
      </c>
      <c r="N138" s="84" t="s">
        <v>461</v>
      </c>
      <c r="O138" s="55" t="s">
        <v>462</v>
      </c>
      <c r="P138" s="22"/>
      <c r="T138" s="21"/>
    </row>
    <row r="139" spans="1:20" ht="120" customHeight="1">
      <c r="A139" s="20"/>
      <c r="B139" s="61" t="s">
        <v>378</v>
      </c>
      <c r="C139" s="66" t="s">
        <v>463</v>
      </c>
      <c r="D139" s="62" t="s">
        <v>38</v>
      </c>
      <c r="E139" s="62">
        <v>6</v>
      </c>
      <c r="F139" s="63">
        <v>57044.15</v>
      </c>
      <c r="G139" s="78" t="s">
        <v>62</v>
      </c>
      <c r="H139" s="65">
        <v>46023</v>
      </c>
      <c r="I139" s="62" t="s">
        <v>16</v>
      </c>
      <c r="J139" s="62" t="s">
        <v>40</v>
      </c>
      <c r="K139" s="62" t="s">
        <v>41</v>
      </c>
      <c r="L139" s="61" t="s">
        <v>6</v>
      </c>
      <c r="M139" s="61" t="s">
        <v>380</v>
      </c>
      <c r="N139" s="75" t="s">
        <v>464</v>
      </c>
      <c r="O139" s="49" t="s">
        <v>465</v>
      </c>
      <c r="P139" s="30"/>
    </row>
    <row r="140" spans="1:20" s="20" customFormat="1" ht="190.5" customHeight="1">
      <c r="B140" s="61" t="s">
        <v>466</v>
      </c>
      <c r="C140" s="62" t="s">
        <v>467</v>
      </c>
      <c r="D140" s="61" t="s">
        <v>447</v>
      </c>
      <c r="E140" s="61">
        <v>1</v>
      </c>
      <c r="F140" s="63">
        <v>1032458.82</v>
      </c>
      <c r="G140" s="64" t="s">
        <v>39</v>
      </c>
      <c r="H140" s="72">
        <v>46023</v>
      </c>
      <c r="I140" s="62" t="s">
        <v>115</v>
      </c>
      <c r="J140" s="62" t="s">
        <v>116</v>
      </c>
      <c r="K140" s="62" t="s">
        <v>303</v>
      </c>
      <c r="L140" s="62" t="s">
        <v>150</v>
      </c>
      <c r="M140" s="61" t="s">
        <v>468</v>
      </c>
      <c r="N140" s="61" t="s">
        <v>469</v>
      </c>
      <c r="O140" s="54" t="s">
        <v>470</v>
      </c>
      <c r="P140" s="22"/>
      <c r="T140" s="21"/>
    </row>
    <row r="141" spans="1:20" s="20" customFormat="1" ht="69.75">
      <c r="B141" s="61" t="s">
        <v>466</v>
      </c>
      <c r="C141" s="61" t="s">
        <v>471</v>
      </c>
      <c r="D141" s="61" t="s">
        <v>38</v>
      </c>
      <c r="E141" s="61">
        <v>12</v>
      </c>
      <c r="F141" s="63">
        <v>40048.75</v>
      </c>
      <c r="G141" s="64" t="s">
        <v>39</v>
      </c>
      <c r="H141" s="65">
        <v>46023</v>
      </c>
      <c r="I141" s="62" t="s">
        <v>16</v>
      </c>
      <c r="J141" s="62" t="s">
        <v>40</v>
      </c>
      <c r="K141" s="62" t="s">
        <v>67</v>
      </c>
      <c r="L141" s="62" t="s">
        <v>6</v>
      </c>
      <c r="M141" s="61" t="s">
        <v>472</v>
      </c>
      <c r="N141" s="61" t="s">
        <v>473</v>
      </c>
      <c r="O141" s="48" t="s">
        <v>474</v>
      </c>
      <c r="P141" s="22"/>
      <c r="T141" s="21"/>
    </row>
    <row r="142" spans="1:20" s="20" customFormat="1" ht="62.25" customHeight="1">
      <c r="B142" s="61" t="s">
        <v>466</v>
      </c>
      <c r="C142" s="61" t="s">
        <v>475</v>
      </c>
      <c r="D142" s="61" t="s">
        <v>38</v>
      </c>
      <c r="E142" s="61">
        <v>12</v>
      </c>
      <c r="F142" s="63">
        <v>1116000</v>
      </c>
      <c r="G142" s="64" t="s">
        <v>39</v>
      </c>
      <c r="H142" s="65">
        <v>46023</v>
      </c>
      <c r="I142" s="62" t="s">
        <v>16</v>
      </c>
      <c r="J142" s="62" t="s">
        <v>40</v>
      </c>
      <c r="K142" s="62" t="s">
        <v>41</v>
      </c>
      <c r="L142" s="62" t="s">
        <v>6</v>
      </c>
      <c r="M142" s="61" t="s">
        <v>476</v>
      </c>
      <c r="N142" s="61" t="s">
        <v>477</v>
      </c>
      <c r="O142" s="48" t="s">
        <v>478</v>
      </c>
      <c r="P142" s="22"/>
      <c r="T142" s="21"/>
    </row>
    <row r="143" spans="1:20" s="20" customFormat="1" ht="138.75" customHeight="1">
      <c r="B143" s="61" t="s">
        <v>466</v>
      </c>
      <c r="C143" s="62" t="s">
        <v>479</v>
      </c>
      <c r="D143" s="61" t="s">
        <v>447</v>
      </c>
      <c r="E143" s="61">
        <v>1</v>
      </c>
      <c r="F143" s="63">
        <v>3170240.37</v>
      </c>
      <c r="G143" s="64" t="s">
        <v>39</v>
      </c>
      <c r="H143" s="72">
        <v>46023</v>
      </c>
      <c r="I143" s="62" t="s">
        <v>18</v>
      </c>
      <c r="J143" s="62" t="s">
        <v>40</v>
      </c>
      <c r="K143" s="62" t="s">
        <v>358</v>
      </c>
      <c r="L143" s="62" t="s">
        <v>6</v>
      </c>
      <c r="M143" s="61" t="s">
        <v>480</v>
      </c>
      <c r="N143" s="61" t="s">
        <v>481</v>
      </c>
      <c r="O143" s="48" t="s">
        <v>482</v>
      </c>
      <c r="P143" s="22"/>
      <c r="T143" s="21"/>
    </row>
    <row r="144" spans="1:20" s="20" customFormat="1" ht="172.5" customHeight="1">
      <c r="B144" s="61" t="s">
        <v>466</v>
      </c>
      <c r="C144" s="61" t="s">
        <v>483</v>
      </c>
      <c r="D144" s="61" t="s">
        <v>38</v>
      </c>
      <c r="E144" s="61">
        <v>12</v>
      </c>
      <c r="F144" s="63">
        <v>4389278.88</v>
      </c>
      <c r="G144" s="64" t="s">
        <v>39</v>
      </c>
      <c r="H144" s="65">
        <v>46023</v>
      </c>
      <c r="I144" s="62" t="s">
        <v>18</v>
      </c>
      <c r="J144" s="62" t="s">
        <v>40</v>
      </c>
      <c r="K144" s="62" t="s">
        <v>484</v>
      </c>
      <c r="L144" s="62" t="s">
        <v>6</v>
      </c>
      <c r="M144" s="61" t="s">
        <v>476</v>
      </c>
      <c r="N144" s="61" t="s">
        <v>485</v>
      </c>
      <c r="O144" s="48" t="s">
        <v>486</v>
      </c>
      <c r="P144" s="22"/>
      <c r="T144" s="21"/>
    </row>
    <row r="145" spans="1:20" s="20" customFormat="1" ht="93">
      <c r="B145" s="61" t="s">
        <v>466</v>
      </c>
      <c r="C145" s="62" t="s">
        <v>487</v>
      </c>
      <c r="D145" s="61" t="s">
        <v>447</v>
      </c>
      <c r="E145" s="61">
        <v>1</v>
      </c>
      <c r="F145" s="63">
        <v>2700000</v>
      </c>
      <c r="G145" s="64" t="s">
        <v>39</v>
      </c>
      <c r="H145" s="72">
        <v>46023</v>
      </c>
      <c r="I145" s="62" t="s">
        <v>148</v>
      </c>
      <c r="J145" s="62" t="s">
        <v>116</v>
      </c>
      <c r="K145" s="62" t="s">
        <v>390</v>
      </c>
      <c r="L145" s="62" t="s">
        <v>150</v>
      </c>
      <c r="M145" s="61" t="s">
        <v>488</v>
      </c>
      <c r="N145" s="61" t="s">
        <v>489</v>
      </c>
      <c r="O145" s="56" t="s">
        <v>490</v>
      </c>
      <c r="P145" s="39" t="s">
        <v>73</v>
      </c>
      <c r="T145" s="21"/>
    </row>
    <row r="146" spans="1:20" s="20" customFormat="1" ht="116.25">
      <c r="B146" s="79" t="s">
        <v>466</v>
      </c>
      <c r="C146" s="79" t="s">
        <v>491</v>
      </c>
      <c r="D146" s="79" t="s">
        <v>38</v>
      </c>
      <c r="E146" s="79">
        <v>9</v>
      </c>
      <c r="F146" s="63">
        <v>6734281.2488333303</v>
      </c>
      <c r="G146" s="64" t="s">
        <v>106</v>
      </c>
      <c r="H146" s="65">
        <v>46023</v>
      </c>
      <c r="I146" s="62" t="s">
        <v>148</v>
      </c>
      <c r="J146" s="62" t="s">
        <v>116</v>
      </c>
      <c r="K146" s="62" t="s">
        <v>390</v>
      </c>
      <c r="L146" s="62" t="s">
        <v>150</v>
      </c>
      <c r="M146" s="61" t="s">
        <v>492</v>
      </c>
      <c r="N146" s="79" t="s">
        <v>493</v>
      </c>
      <c r="O146" s="56"/>
      <c r="P146" s="39" t="s">
        <v>73</v>
      </c>
      <c r="T146" s="21"/>
    </row>
    <row r="147" spans="1:20" s="20" customFormat="1" ht="116.25">
      <c r="B147" s="79" t="s">
        <v>466</v>
      </c>
      <c r="C147" s="79" t="s">
        <v>491</v>
      </c>
      <c r="D147" s="79" t="s">
        <v>38</v>
      </c>
      <c r="E147" s="79">
        <v>9</v>
      </c>
      <c r="F147" s="63">
        <v>5318859.0566666704</v>
      </c>
      <c r="G147" s="64" t="s">
        <v>106</v>
      </c>
      <c r="H147" s="65">
        <v>46023</v>
      </c>
      <c r="I147" s="62" t="s">
        <v>148</v>
      </c>
      <c r="J147" s="62" t="s">
        <v>116</v>
      </c>
      <c r="K147" s="62" t="s">
        <v>390</v>
      </c>
      <c r="L147" s="62" t="s">
        <v>150</v>
      </c>
      <c r="M147" s="61" t="s">
        <v>492</v>
      </c>
      <c r="N147" s="79" t="s">
        <v>494</v>
      </c>
      <c r="O147" s="56"/>
      <c r="P147" s="39" t="s">
        <v>73</v>
      </c>
      <c r="T147" s="21"/>
    </row>
    <row r="148" spans="1:20" s="20" customFormat="1" ht="116.25">
      <c r="B148" s="79" t="s">
        <v>466</v>
      </c>
      <c r="C148" s="79" t="s">
        <v>491</v>
      </c>
      <c r="D148" s="79" t="s">
        <v>38</v>
      </c>
      <c r="E148" s="79">
        <v>9</v>
      </c>
      <c r="F148" s="63">
        <v>4344347.5125000002</v>
      </c>
      <c r="G148" s="64" t="s">
        <v>106</v>
      </c>
      <c r="H148" s="72">
        <v>46023</v>
      </c>
      <c r="I148" s="62" t="s">
        <v>148</v>
      </c>
      <c r="J148" s="62" t="s">
        <v>116</v>
      </c>
      <c r="K148" s="62" t="s">
        <v>390</v>
      </c>
      <c r="L148" s="62" t="s">
        <v>150</v>
      </c>
      <c r="M148" s="61" t="s">
        <v>492</v>
      </c>
      <c r="N148" s="79" t="s">
        <v>495</v>
      </c>
      <c r="O148" s="56"/>
      <c r="P148" s="39" t="s">
        <v>73</v>
      </c>
      <c r="T148" s="21"/>
    </row>
    <row r="149" spans="1:20" s="20" customFormat="1" ht="79.5" customHeight="1">
      <c r="B149" s="79" t="s">
        <v>466</v>
      </c>
      <c r="C149" s="62" t="s">
        <v>496</v>
      </c>
      <c r="D149" s="62" t="s">
        <v>38</v>
      </c>
      <c r="E149" s="62">
        <v>10</v>
      </c>
      <c r="F149" s="63">
        <v>2517200.0742777782</v>
      </c>
      <c r="G149" s="64" t="s">
        <v>39</v>
      </c>
      <c r="H149" s="72">
        <v>46023</v>
      </c>
      <c r="I149" s="62" t="s">
        <v>148</v>
      </c>
      <c r="J149" s="62" t="s">
        <v>116</v>
      </c>
      <c r="K149" s="62" t="s">
        <v>390</v>
      </c>
      <c r="L149" s="62" t="s">
        <v>150</v>
      </c>
      <c r="M149" s="62" t="s">
        <v>492</v>
      </c>
      <c r="N149" s="62" t="s">
        <v>497</v>
      </c>
      <c r="O149" s="57" t="s">
        <v>498</v>
      </c>
      <c r="P149" s="22"/>
      <c r="T149" s="21"/>
    </row>
    <row r="150" spans="1:20" s="20" customFormat="1" ht="77.25" customHeight="1">
      <c r="B150" s="79" t="s">
        <v>466</v>
      </c>
      <c r="C150" s="62" t="s">
        <v>496</v>
      </c>
      <c r="D150" s="62" t="s">
        <v>38</v>
      </c>
      <c r="E150" s="62">
        <v>10</v>
      </c>
      <c r="F150" s="63">
        <v>1525682.822027778</v>
      </c>
      <c r="G150" s="64" t="s">
        <v>39</v>
      </c>
      <c r="H150" s="72">
        <v>46023</v>
      </c>
      <c r="I150" s="62" t="s">
        <v>148</v>
      </c>
      <c r="J150" s="62" t="s">
        <v>116</v>
      </c>
      <c r="K150" s="62" t="s">
        <v>390</v>
      </c>
      <c r="L150" s="62" t="s">
        <v>150</v>
      </c>
      <c r="M150" s="62" t="s">
        <v>492</v>
      </c>
      <c r="N150" s="62" t="s">
        <v>499</v>
      </c>
      <c r="O150" s="57" t="s">
        <v>498</v>
      </c>
      <c r="P150" s="22"/>
      <c r="T150" s="21"/>
    </row>
    <row r="151" spans="1:20" s="20" customFormat="1" ht="81" customHeight="1">
      <c r="B151" s="61" t="s">
        <v>466</v>
      </c>
      <c r="C151" s="61" t="s">
        <v>500</v>
      </c>
      <c r="D151" s="61" t="s">
        <v>38</v>
      </c>
      <c r="E151" s="61">
        <v>3</v>
      </c>
      <c r="F151" s="63">
        <v>4000000</v>
      </c>
      <c r="G151" s="64" t="s">
        <v>62</v>
      </c>
      <c r="H151" s="65">
        <v>46266</v>
      </c>
      <c r="I151" s="62" t="s">
        <v>16</v>
      </c>
      <c r="J151" s="62" t="s">
        <v>40</v>
      </c>
      <c r="K151" s="62" t="s">
        <v>41</v>
      </c>
      <c r="L151" s="62" t="s">
        <v>6</v>
      </c>
      <c r="M151" s="61" t="s">
        <v>501</v>
      </c>
      <c r="N151" s="61" t="s">
        <v>502</v>
      </c>
      <c r="O151" s="48" t="s">
        <v>503</v>
      </c>
      <c r="P151" s="22"/>
      <c r="T151" s="21"/>
    </row>
    <row r="152" spans="1:20" s="20" customFormat="1" ht="144.75" customHeight="1">
      <c r="B152" s="61" t="s">
        <v>466</v>
      </c>
      <c r="C152" s="62" t="s">
        <v>504</v>
      </c>
      <c r="D152" s="61" t="s">
        <v>38</v>
      </c>
      <c r="E152" s="61">
        <v>6</v>
      </c>
      <c r="F152" s="63">
        <v>1000000</v>
      </c>
      <c r="G152" s="64" t="s">
        <v>62</v>
      </c>
      <c r="H152" s="65">
        <v>46174</v>
      </c>
      <c r="I152" s="62" t="s">
        <v>16</v>
      </c>
      <c r="J152" s="62" t="s">
        <v>40</v>
      </c>
      <c r="K152" s="62" t="s">
        <v>67</v>
      </c>
      <c r="L152" s="62" t="s">
        <v>6</v>
      </c>
      <c r="M152" s="61" t="s">
        <v>476</v>
      </c>
      <c r="N152" s="61"/>
      <c r="O152" s="48" t="s">
        <v>505</v>
      </c>
      <c r="P152" s="22"/>
      <c r="T152" s="21"/>
    </row>
    <row r="153" spans="1:20" ht="81.75" customHeight="1">
      <c r="B153" s="61" t="s">
        <v>466</v>
      </c>
      <c r="C153" s="61" t="s">
        <v>506</v>
      </c>
      <c r="D153" s="61" t="s">
        <v>38</v>
      </c>
      <c r="E153" s="61">
        <v>6</v>
      </c>
      <c r="F153" s="63">
        <v>2000000</v>
      </c>
      <c r="G153" s="64" t="s">
        <v>62</v>
      </c>
      <c r="H153" s="65">
        <v>46174</v>
      </c>
      <c r="I153" s="62" t="s">
        <v>16</v>
      </c>
      <c r="J153" s="61" t="s">
        <v>40</v>
      </c>
      <c r="K153" s="62" t="s">
        <v>41</v>
      </c>
      <c r="L153" s="61" t="s">
        <v>6</v>
      </c>
      <c r="M153" s="61" t="s">
        <v>507</v>
      </c>
      <c r="N153" s="62" t="s">
        <v>508</v>
      </c>
      <c r="O153" s="48" t="s">
        <v>509</v>
      </c>
      <c r="P153" s="39" t="s">
        <v>402</v>
      </c>
    </row>
    <row r="154" spans="1:20" s="20" customFormat="1" ht="72" customHeight="1">
      <c r="B154" s="61" t="s">
        <v>510</v>
      </c>
      <c r="C154" s="61" t="s">
        <v>511</v>
      </c>
      <c r="D154" s="61" t="s">
        <v>38</v>
      </c>
      <c r="E154" s="61">
        <v>12</v>
      </c>
      <c r="F154" s="63">
        <v>15000000</v>
      </c>
      <c r="G154" s="64" t="s">
        <v>39</v>
      </c>
      <c r="H154" s="65">
        <v>46023</v>
      </c>
      <c r="I154" s="79" t="s">
        <v>16</v>
      </c>
      <c r="J154" s="79" t="s">
        <v>40</v>
      </c>
      <c r="K154" s="79" t="s">
        <v>41</v>
      </c>
      <c r="L154" s="79" t="s">
        <v>6</v>
      </c>
      <c r="M154" s="79" t="s">
        <v>512</v>
      </c>
      <c r="N154" s="79" t="s">
        <v>513</v>
      </c>
      <c r="O154" s="49" t="s">
        <v>514</v>
      </c>
      <c r="P154" s="22"/>
      <c r="T154" s="21"/>
    </row>
    <row r="155" spans="1:20" s="20" customFormat="1" ht="62.25" customHeight="1">
      <c r="B155" s="61" t="s">
        <v>510</v>
      </c>
      <c r="C155" s="61" t="s">
        <v>515</v>
      </c>
      <c r="D155" s="61" t="s">
        <v>38</v>
      </c>
      <c r="E155" s="61">
        <v>12</v>
      </c>
      <c r="F155" s="63">
        <v>20000000</v>
      </c>
      <c r="G155" s="64" t="s">
        <v>62</v>
      </c>
      <c r="H155" s="65">
        <v>46023</v>
      </c>
      <c r="I155" s="62" t="s">
        <v>16</v>
      </c>
      <c r="J155" s="61" t="s">
        <v>40</v>
      </c>
      <c r="K155" s="62" t="s">
        <v>41</v>
      </c>
      <c r="L155" s="61" t="s">
        <v>6</v>
      </c>
      <c r="M155" s="61" t="s">
        <v>516</v>
      </c>
      <c r="N155" s="61" t="s">
        <v>517</v>
      </c>
      <c r="O155" s="48" t="s">
        <v>518</v>
      </c>
      <c r="P155" s="22"/>
      <c r="T155" s="21"/>
    </row>
    <row r="156" spans="1:20" ht="66" customHeight="1">
      <c r="A156" s="20"/>
      <c r="B156" s="61" t="s">
        <v>519</v>
      </c>
      <c r="C156" s="61" t="s">
        <v>520</v>
      </c>
      <c r="D156" s="61" t="s">
        <v>38</v>
      </c>
      <c r="E156" s="61">
        <v>12</v>
      </c>
      <c r="F156" s="63">
        <v>357350</v>
      </c>
      <c r="G156" s="64" t="s">
        <v>39</v>
      </c>
      <c r="H156" s="65">
        <v>46023</v>
      </c>
      <c r="I156" s="62" t="s">
        <v>16</v>
      </c>
      <c r="J156" s="62" t="s">
        <v>40</v>
      </c>
      <c r="K156" s="62" t="s">
        <v>41</v>
      </c>
      <c r="L156" s="61" t="s">
        <v>6</v>
      </c>
      <c r="M156" s="61" t="s">
        <v>521</v>
      </c>
      <c r="N156" s="79" t="s">
        <v>522</v>
      </c>
      <c r="O156" s="43" t="s">
        <v>523</v>
      </c>
      <c r="P156" s="30"/>
    </row>
    <row r="157" spans="1:20" s="20" customFormat="1" ht="62.25" customHeight="1">
      <c r="B157" s="61" t="s">
        <v>519</v>
      </c>
      <c r="C157" s="62" t="s">
        <v>524</v>
      </c>
      <c r="D157" s="61" t="s">
        <v>91</v>
      </c>
      <c r="E157" s="67">
        <v>173100</v>
      </c>
      <c r="F157" s="63">
        <v>585320</v>
      </c>
      <c r="G157" s="64" t="s">
        <v>62</v>
      </c>
      <c r="H157" s="65">
        <v>46023</v>
      </c>
      <c r="I157" s="62" t="s">
        <v>16</v>
      </c>
      <c r="J157" s="61" t="s">
        <v>40</v>
      </c>
      <c r="K157" s="62" t="s">
        <v>525</v>
      </c>
      <c r="L157" s="61" t="s">
        <v>6</v>
      </c>
      <c r="M157" s="62" t="s">
        <v>526</v>
      </c>
      <c r="N157" s="61" t="s">
        <v>527</v>
      </c>
      <c r="O157" s="48"/>
      <c r="P157" s="34" t="s">
        <v>402</v>
      </c>
      <c r="T157" s="21"/>
    </row>
    <row r="158" spans="1:20" ht="83.25" customHeight="1">
      <c r="B158" s="61" t="s">
        <v>519</v>
      </c>
      <c r="C158" s="61" t="s">
        <v>528</v>
      </c>
      <c r="D158" s="61" t="s">
        <v>38</v>
      </c>
      <c r="E158" s="61">
        <v>1</v>
      </c>
      <c r="F158" s="63">
        <v>7373.84</v>
      </c>
      <c r="G158" s="64" t="s">
        <v>62</v>
      </c>
      <c r="H158" s="65">
        <v>46082</v>
      </c>
      <c r="I158" s="62" t="s">
        <v>16</v>
      </c>
      <c r="J158" s="62" t="s">
        <v>40</v>
      </c>
      <c r="K158" s="62" t="s">
        <v>529</v>
      </c>
      <c r="L158" s="61" t="s">
        <v>6</v>
      </c>
      <c r="M158" s="61" t="s">
        <v>530</v>
      </c>
      <c r="N158" s="61" t="s">
        <v>531</v>
      </c>
      <c r="O158" s="43" t="s">
        <v>532</v>
      </c>
      <c r="P158" s="30"/>
    </row>
    <row r="159" spans="1:20" ht="83.25" customHeight="1">
      <c r="B159" s="61" t="s">
        <v>519</v>
      </c>
      <c r="C159" s="61" t="s">
        <v>528</v>
      </c>
      <c r="D159" s="61" t="s">
        <v>38</v>
      </c>
      <c r="E159" s="61">
        <v>12</v>
      </c>
      <c r="F159" s="63">
        <v>95032.5</v>
      </c>
      <c r="G159" s="64" t="s">
        <v>62</v>
      </c>
      <c r="H159" s="72">
        <v>46023</v>
      </c>
      <c r="I159" s="62" t="s">
        <v>16</v>
      </c>
      <c r="J159" s="62" t="s">
        <v>40</v>
      </c>
      <c r="K159" s="62" t="s">
        <v>529</v>
      </c>
      <c r="L159" s="61" t="s">
        <v>6</v>
      </c>
      <c r="M159" s="61" t="s">
        <v>533</v>
      </c>
      <c r="N159" s="61" t="s">
        <v>534</v>
      </c>
      <c r="O159" s="43" t="s">
        <v>535</v>
      </c>
      <c r="P159" s="30"/>
    </row>
    <row r="160" spans="1:20" ht="83.25" customHeight="1">
      <c r="B160" s="61" t="s">
        <v>519</v>
      </c>
      <c r="C160" s="61" t="s">
        <v>528</v>
      </c>
      <c r="D160" s="61" t="s">
        <v>38</v>
      </c>
      <c r="E160" s="61">
        <v>1</v>
      </c>
      <c r="F160" s="63">
        <v>5331.05</v>
      </c>
      <c r="G160" s="64" t="s">
        <v>62</v>
      </c>
      <c r="H160" s="65">
        <v>46082</v>
      </c>
      <c r="I160" s="62" t="s">
        <v>16</v>
      </c>
      <c r="J160" s="62" t="s">
        <v>40</v>
      </c>
      <c r="K160" s="62" t="s">
        <v>529</v>
      </c>
      <c r="L160" s="61" t="s">
        <v>6</v>
      </c>
      <c r="M160" s="61" t="s">
        <v>530</v>
      </c>
      <c r="N160" s="61" t="s">
        <v>536</v>
      </c>
      <c r="O160" s="43" t="s">
        <v>537</v>
      </c>
      <c r="P160" s="30"/>
    </row>
    <row r="161" spans="1:20" ht="83.25" customHeight="1">
      <c r="A161" s="20"/>
      <c r="B161" s="61" t="s">
        <v>519</v>
      </c>
      <c r="C161" s="61" t="s">
        <v>528</v>
      </c>
      <c r="D161" s="61" t="s">
        <v>38</v>
      </c>
      <c r="E161" s="61">
        <v>12</v>
      </c>
      <c r="F161" s="63">
        <v>742030</v>
      </c>
      <c r="G161" s="64" t="s">
        <v>62</v>
      </c>
      <c r="H161" s="65">
        <v>46082</v>
      </c>
      <c r="I161" s="62" t="s">
        <v>16</v>
      </c>
      <c r="J161" s="62" t="s">
        <v>40</v>
      </c>
      <c r="K161" s="62" t="s">
        <v>529</v>
      </c>
      <c r="L161" s="61" t="s">
        <v>6</v>
      </c>
      <c r="M161" s="61" t="s">
        <v>521</v>
      </c>
      <c r="N161" s="61" t="s">
        <v>538</v>
      </c>
      <c r="O161" s="43" t="s">
        <v>539</v>
      </c>
      <c r="P161" s="22" t="s">
        <v>540</v>
      </c>
    </row>
    <row r="162" spans="1:20" ht="152.25" customHeight="1">
      <c r="B162" s="61" t="s">
        <v>519</v>
      </c>
      <c r="C162" s="62" t="s">
        <v>541</v>
      </c>
      <c r="D162" s="61" t="s">
        <v>38</v>
      </c>
      <c r="E162" s="61">
        <v>12</v>
      </c>
      <c r="F162" s="63">
        <v>2000000</v>
      </c>
      <c r="G162" s="64" t="s">
        <v>62</v>
      </c>
      <c r="H162" s="72">
        <v>46023</v>
      </c>
      <c r="I162" s="62" t="s">
        <v>16</v>
      </c>
      <c r="J162" s="62" t="s">
        <v>40</v>
      </c>
      <c r="K162" s="62" t="s">
        <v>41</v>
      </c>
      <c r="L162" s="61" t="s">
        <v>6</v>
      </c>
      <c r="M162" s="61" t="s">
        <v>530</v>
      </c>
      <c r="N162" s="61" t="s">
        <v>542</v>
      </c>
      <c r="O162" s="43" t="s">
        <v>543</v>
      </c>
      <c r="P162" s="30"/>
    </row>
    <row r="163" spans="1:20" ht="98.25" customHeight="1">
      <c r="B163" s="61" t="s">
        <v>519</v>
      </c>
      <c r="C163" s="61" t="s">
        <v>544</v>
      </c>
      <c r="D163" s="61" t="s">
        <v>545</v>
      </c>
      <c r="E163" s="61">
        <v>1</v>
      </c>
      <c r="F163" s="63">
        <v>900000</v>
      </c>
      <c r="G163" s="64" t="s">
        <v>62</v>
      </c>
      <c r="H163" s="72">
        <v>46023</v>
      </c>
      <c r="I163" s="62" t="s">
        <v>16</v>
      </c>
      <c r="J163" s="62" t="s">
        <v>40</v>
      </c>
      <c r="K163" s="62" t="s">
        <v>41</v>
      </c>
      <c r="L163" s="61" t="s">
        <v>6</v>
      </c>
      <c r="M163" s="61" t="s">
        <v>546</v>
      </c>
      <c r="N163" s="61" t="s">
        <v>547</v>
      </c>
      <c r="O163" s="43" t="s">
        <v>548</v>
      </c>
      <c r="P163" s="30"/>
    </row>
    <row r="164" spans="1:20" ht="98.25" customHeight="1">
      <c r="B164" s="61" t="s">
        <v>519</v>
      </c>
      <c r="C164" s="61" t="s">
        <v>544</v>
      </c>
      <c r="D164" s="61" t="s">
        <v>545</v>
      </c>
      <c r="E164" s="61">
        <v>1</v>
      </c>
      <c r="F164" s="63">
        <v>500000</v>
      </c>
      <c r="G164" s="64" t="s">
        <v>62</v>
      </c>
      <c r="H164" s="72">
        <v>46143</v>
      </c>
      <c r="I164" s="62" t="s">
        <v>16</v>
      </c>
      <c r="J164" s="62" t="s">
        <v>40</v>
      </c>
      <c r="K164" s="62" t="s">
        <v>41</v>
      </c>
      <c r="L164" s="61" t="s">
        <v>6</v>
      </c>
      <c r="M164" s="61" t="s">
        <v>549</v>
      </c>
      <c r="N164" s="61" t="s">
        <v>550</v>
      </c>
      <c r="O164" s="43" t="s">
        <v>551</v>
      </c>
      <c r="P164" s="30"/>
    </row>
    <row r="165" spans="1:20" ht="98.25" customHeight="1">
      <c r="B165" s="61" t="s">
        <v>519</v>
      </c>
      <c r="C165" s="61" t="s">
        <v>544</v>
      </c>
      <c r="D165" s="61" t="s">
        <v>545</v>
      </c>
      <c r="E165" s="61">
        <v>1</v>
      </c>
      <c r="F165" s="63">
        <v>320000</v>
      </c>
      <c r="G165" s="64" t="s">
        <v>62</v>
      </c>
      <c r="H165" s="72">
        <v>46296</v>
      </c>
      <c r="I165" s="62" t="s">
        <v>16</v>
      </c>
      <c r="J165" s="62" t="s">
        <v>40</v>
      </c>
      <c r="K165" s="62" t="s">
        <v>41</v>
      </c>
      <c r="L165" s="61" t="s">
        <v>6</v>
      </c>
      <c r="M165" s="61" t="s">
        <v>552</v>
      </c>
      <c r="N165" s="61" t="s">
        <v>553</v>
      </c>
      <c r="O165" s="58" t="s">
        <v>554</v>
      </c>
      <c r="P165" s="30"/>
    </row>
    <row r="166" spans="1:20" ht="120" customHeight="1">
      <c r="A166" s="20"/>
      <c r="B166" s="61" t="s">
        <v>519</v>
      </c>
      <c r="C166" s="61" t="s">
        <v>555</v>
      </c>
      <c r="D166" s="61" t="s">
        <v>38</v>
      </c>
      <c r="E166" s="61">
        <v>12</v>
      </c>
      <c r="F166" s="63">
        <v>119000</v>
      </c>
      <c r="G166" s="64" t="s">
        <v>62</v>
      </c>
      <c r="H166" s="65">
        <v>46082</v>
      </c>
      <c r="I166" s="62" t="s">
        <v>16</v>
      </c>
      <c r="J166" s="62" t="s">
        <v>40</v>
      </c>
      <c r="K166" s="62" t="s">
        <v>57</v>
      </c>
      <c r="L166" s="61" t="s">
        <v>6</v>
      </c>
      <c r="M166" s="61" t="s">
        <v>530</v>
      </c>
      <c r="N166" s="61" t="s">
        <v>556</v>
      </c>
      <c r="O166" s="43" t="s">
        <v>557</v>
      </c>
      <c r="P166" s="22" t="s">
        <v>558</v>
      </c>
    </row>
    <row r="167" spans="1:20" ht="111" customHeight="1">
      <c r="A167" s="20"/>
      <c r="B167" s="61" t="s">
        <v>519</v>
      </c>
      <c r="C167" s="61" t="s">
        <v>559</v>
      </c>
      <c r="D167" s="61" t="s">
        <v>91</v>
      </c>
      <c r="E167" s="61">
        <v>1775</v>
      </c>
      <c r="F167" s="63">
        <v>80359.149999999994</v>
      </c>
      <c r="G167" s="64" t="s">
        <v>62</v>
      </c>
      <c r="H167" s="65">
        <v>46082</v>
      </c>
      <c r="I167" s="62" t="s">
        <v>16</v>
      </c>
      <c r="J167" s="62" t="s">
        <v>40</v>
      </c>
      <c r="K167" s="62" t="s">
        <v>172</v>
      </c>
      <c r="L167" s="61" t="s">
        <v>6</v>
      </c>
      <c r="M167" s="62" t="s">
        <v>560</v>
      </c>
      <c r="N167" s="66" t="s">
        <v>561</v>
      </c>
      <c r="O167" s="43" t="s">
        <v>562</v>
      </c>
      <c r="P167" s="22" t="s">
        <v>563</v>
      </c>
    </row>
    <row r="168" spans="1:20" ht="75" customHeight="1">
      <c r="A168" s="20"/>
      <c r="B168" s="61" t="s">
        <v>519</v>
      </c>
      <c r="C168" s="62" t="s">
        <v>564</v>
      </c>
      <c r="D168" s="62" t="s">
        <v>38</v>
      </c>
      <c r="E168" s="62">
        <v>12</v>
      </c>
      <c r="F168" s="63">
        <v>425000</v>
      </c>
      <c r="G168" s="68" t="s">
        <v>62</v>
      </c>
      <c r="H168" s="65">
        <v>46023</v>
      </c>
      <c r="I168" s="62" t="s">
        <v>16</v>
      </c>
      <c r="J168" s="62" t="s">
        <v>40</v>
      </c>
      <c r="K168" s="62" t="s">
        <v>57</v>
      </c>
      <c r="L168" s="61" t="s">
        <v>6</v>
      </c>
      <c r="M168" s="62" t="s">
        <v>565</v>
      </c>
      <c r="N168" s="62" t="s">
        <v>566</v>
      </c>
      <c r="O168" s="43" t="s">
        <v>567</v>
      </c>
      <c r="P168" s="30"/>
    </row>
    <row r="169" spans="1:20" ht="75" customHeight="1">
      <c r="A169" s="20"/>
      <c r="B169" s="61" t="s">
        <v>519</v>
      </c>
      <c r="C169" s="61" t="s">
        <v>568</v>
      </c>
      <c r="D169" s="61" t="s">
        <v>38</v>
      </c>
      <c r="E169" s="61">
        <v>12</v>
      </c>
      <c r="F169" s="63">
        <v>65454.54</v>
      </c>
      <c r="G169" s="78" t="s">
        <v>62</v>
      </c>
      <c r="H169" s="69">
        <v>46023</v>
      </c>
      <c r="I169" s="66" t="s">
        <v>16</v>
      </c>
      <c r="J169" s="66" t="s">
        <v>40</v>
      </c>
      <c r="K169" s="66" t="s">
        <v>172</v>
      </c>
      <c r="L169" s="66" t="s">
        <v>6</v>
      </c>
      <c r="M169" s="66" t="s">
        <v>521</v>
      </c>
      <c r="N169" s="61"/>
      <c r="O169" s="55" t="s">
        <v>569</v>
      </c>
      <c r="P169" s="22" t="s">
        <v>570</v>
      </c>
    </row>
    <row r="170" spans="1:20" ht="100.5" customHeight="1">
      <c r="B170" s="61" t="s">
        <v>519</v>
      </c>
      <c r="C170" s="61" t="s">
        <v>571</v>
      </c>
      <c r="D170" s="61" t="s">
        <v>38</v>
      </c>
      <c r="E170" s="61">
        <v>1</v>
      </c>
      <c r="F170" s="63">
        <v>10000</v>
      </c>
      <c r="G170" s="64" t="s">
        <v>62</v>
      </c>
      <c r="H170" s="72">
        <v>46327</v>
      </c>
      <c r="I170" s="62" t="s">
        <v>16</v>
      </c>
      <c r="J170" s="62" t="s">
        <v>40</v>
      </c>
      <c r="K170" s="62" t="s">
        <v>57</v>
      </c>
      <c r="L170" s="61" t="s">
        <v>6</v>
      </c>
      <c r="M170" s="66" t="s">
        <v>565</v>
      </c>
      <c r="N170" s="61" t="s">
        <v>572</v>
      </c>
      <c r="O170" s="43" t="s">
        <v>573</v>
      </c>
      <c r="P170" s="30"/>
    </row>
    <row r="171" spans="1:20" ht="69.75" customHeight="1">
      <c r="B171" s="61" t="s">
        <v>519</v>
      </c>
      <c r="C171" s="61" t="s">
        <v>574</v>
      </c>
      <c r="D171" s="61" t="s">
        <v>575</v>
      </c>
      <c r="E171" s="61">
        <v>12</v>
      </c>
      <c r="F171" s="63">
        <v>550000</v>
      </c>
      <c r="G171" s="64" t="s">
        <v>62</v>
      </c>
      <c r="H171" s="72">
        <v>46023</v>
      </c>
      <c r="I171" s="62" t="s">
        <v>16</v>
      </c>
      <c r="J171" s="62" t="s">
        <v>40</v>
      </c>
      <c r="K171" s="62" t="s">
        <v>41</v>
      </c>
      <c r="L171" s="61" t="s">
        <v>6</v>
      </c>
      <c r="M171" s="66" t="s">
        <v>576</v>
      </c>
      <c r="N171" s="61"/>
      <c r="O171" s="43"/>
      <c r="P171" s="30"/>
    </row>
    <row r="172" spans="1:20" s="20" customFormat="1" ht="80.25" customHeight="1">
      <c r="B172" s="61" t="s">
        <v>577</v>
      </c>
      <c r="C172" s="62" t="s">
        <v>578</v>
      </c>
      <c r="D172" s="62" t="s">
        <v>38</v>
      </c>
      <c r="E172" s="61">
        <v>12</v>
      </c>
      <c r="F172" s="63">
        <v>12000000</v>
      </c>
      <c r="G172" s="68" t="s">
        <v>39</v>
      </c>
      <c r="H172" s="72">
        <v>46023</v>
      </c>
      <c r="I172" s="61" t="s">
        <v>16</v>
      </c>
      <c r="J172" s="61" t="s">
        <v>40</v>
      </c>
      <c r="K172" s="61" t="s">
        <v>41</v>
      </c>
      <c r="L172" s="61" t="s">
        <v>6</v>
      </c>
      <c r="M172" s="61" t="s">
        <v>579</v>
      </c>
      <c r="N172" s="61" t="s">
        <v>580</v>
      </c>
      <c r="O172" s="33" t="s">
        <v>581</v>
      </c>
      <c r="P172" s="22"/>
    </row>
    <row r="173" spans="1:20" ht="80.25" customHeight="1">
      <c r="B173" s="61" t="s">
        <v>577</v>
      </c>
      <c r="C173" s="61" t="s">
        <v>582</v>
      </c>
      <c r="D173" s="61" t="s">
        <v>38</v>
      </c>
      <c r="E173" s="61">
        <v>12</v>
      </c>
      <c r="F173" s="63">
        <v>52942370</v>
      </c>
      <c r="G173" s="64" t="s">
        <v>39</v>
      </c>
      <c r="H173" s="72">
        <v>46023</v>
      </c>
      <c r="I173" s="61" t="s">
        <v>16</v>
      </c>
      <c r="J173" s="61" t="s">
        <v>40</v>
      </c>
      <c r="K173" s="61" t="s">
        <v>67</v>
      </c>
      <c r="L173" s="61" t="s">
        <v>6</v>
      </c>
      <c r="M173" s="61" t="s">
        <v>583</v>
      </c>
      <c r="N173" s="61" t="s">
        <v>584</v>
      </c>
      <c r="O173" s="48" t="s">
        <v>585</v>
      </c>
      <c r="P173" s="15"/>
      <c r="T173" s="13"/>
    </row>
    <row r="174" spans="1:20" s="20" customFormat="1" ht="80.25" customHeight="1">
      <c r="B174" s="61" t="s">
        <v>577</v>
      </c>
      <c r="C174" s="62" t="s">
        <v>586</v>
      </c>
      <c r="D174" s="62" t="s">
        <v>38</v>
      </c>
      <c r="E174" s="61">
        <v>12</v>
      </c>
      <c r="F174" s="63">
        <v>1200000</v>
      </c>
      <c r="G174" s="64" t="s">
        <v>39</v>
      </c>
      <c r="H174" s="72">
        <v>46023</v>
      </c>
      <c r="I174" s="61" t="s">
        <v>16</v>
      </c>
      <c r="J174" s="61" t="s">
        <v>40</v>
      </c>
      <c r="K174" s="61" t="s">
        <v>67</v>
      </c>
      <c r="L174" s="61" t="s">
        <v>6</v>
      </c>
      <c r="M174" s="61" t="s">
        <v>583</v>
      </c>
      <c r="N174" s="62" t="s">
        <v>587</v>
      </c>
      <c r="O174" s="48" t="s">
        <v>588</v>
      </c>
      <c r="P174" s="22"/>
    </row>
    <row r="175" spans="1:20" ht="66.75" customHeight="1">
      <c r="B175" s="61" t="s">
        <v>577</v>
      </c>
      <c r="C175" s="61" t="s">
        <v>589</v>
      </c>
      <c r="D175" s="61" t="s">
        <v>38</v>
      </c>
      <c r="E175" s="61">
        <v>12</v>
      </c>
      <c r="F175" s="63">
        <v>35640</v>
      </c>
      <c r="G175" s="64" t="s">
        <v>62</v>
      </c>
      <c r="H175" s="72">
        <v>46023</v>
      </c>
      <c r="I175" s="61" t="s">
        <v>16</v>
      </c>
      <c r="J175" s="61" t="s">
        <v>40</v>
      </c>
      <c r="K175" s="61" t="s">
        <v>57</v>
      </c>
      <c r="L175" s="61" t="s">
        <v>6</v>
      </c>
      <c r="M175" s="61" t="s">
        <v>590</v>
      </c>
      <c r="N175" s="66" t="s">
        <v>591</v>
      </c>
      <c r="O175" s="48" t="s">
        <v>592</v>
      </c>
      <c r="P175" s="30"/>
      <c r="T175" s="13"/>
    </row>
    <row r="176" spans="1:20" ht="80.25" customHeight="1">
      <c r="B176" s="61" t="s">
        <v>577</v>
      </c>
      <c r="C176" s="61" t="s">
        <v>593</v>
      </c>
      <c r="D176" s="61" t="s">
        <v>91</v>
      </c>
      <c r="E176" s="61">
        <v>2544</v>
      </c>
      <c r="F176" s="63">
        <v>400960</v>
      </c>
      <c r="G176" s="64" t="s">
        <v>62</v>
      </c>
      <c r="H176" s="72">
        <v>46023</v>
      </c>
      <c r="I176" s="61" t="s">
        <v>16</v>
      </c>
      <c r="J176" s="61" t="s">
        <v>40</v>
      </c>
      <c r="K176" s="61" t="s">
        <v>57</v>
      </c>
      <c r="L176" s="61" t="s">
        <v>6</v>
      </c>
      <c r="M176" s="61" t="s">
        <v>594</v>
      </c>
      <c r="N176" s="66"/>
      <c r="O176" s="48" t="s">
        <v>595</v>
      </c>
      <c r="P176" s="30"/>
      <c r="T176" s="13"/>
    </row>
    <row r="177" spans="2:20" s="20" customFormat="1" ht="80.25" customHeight="1">
      <c r="B177" s="61" t="s">
        <v>577</v>
      </c>
      <c r="C177" s="62" t="s">
        <v>596</v>
      </c>
      <c r="D177" s="62" t="s">
        <v>38</v>
      </c>
      <c r="E177" s="61">
        <v>6</v>
      </c>
      <c r="F177" s="63">
        <v>1500000</v>
      </c>
      <c r="G177" s="68" t="s">
        <v>62</v>
      </c>
      <c r="H177" s="72">
        <v>46174</v>
      </c>
      <c r="I177" s="62" t="s">
        <v>16</v>
      </c>
      <c r="J177" s="61" t="s">
        <v>40</v>
      </c>
      <c r="K177" s="62" t="s">
        <v>67</v>
      </c>
      <c r="L177" s="61" t="s">
        <v>6</v>
      </c>
      <c r="M177" s="61" t="s">
        <v>583</v>
      </c>
      <c r="N177" s="62" t="s">
        <v>597</v>
      </c>
      <c r="O177" s="49" t="s">
        <v>598</v>
      </c>
      <c r="P177" s="22"/>
    </row>
    <row r="178" spans="2:20" ht="77.25" customHeight="1">
      <c r="B178" s="61" t="s">
        <v>599</v>
      </c>
      <c r="C178" s="61" t="s">
        <v>600</v>
      </c>
      <c r="D178" s="61" t="s">
        <v>91</v>
      </c>
      <c r="E178" s="61">
        <v>3</v>
      </c>
      <c r="F178" s="63">
        <v>500000</v>
      </c>
      <c r="G178" s="64" t="s">
        <v>62</v>
      </c>
      <c r="H178" s="72">
        <v>46174</v>
      </c>
      <c r="I178" s="61" t="s">
        <v>16</v>
      </c>
      <c r="J178" s="61" t="s">
        <v>40</v>
      </c>
      <c r="K178" s="61" t="s">
        <v>41</v>
      </c>
      <c r="L178" s="61" t="s">
        <v>6</v>
      </c>
      <c r="M178" s="61" t="s">
        <v>601</v>
      </c>
      <c r="N178" s="61"/>
      <c r="O178" s="48" t="s">
        <v>602</v>
      </c>
      <c r="P178" s="15"/>
      <c r="T178" s="13"/>
    </row>
    <row r="179" spans="2:20" s="20" customFormat="1" ht="9.75" customHeight="1" thickBot="1">
      <c r="B179" s="18"/>
      <c r="C179" s="18"/>
      <c r="D179" s="18"/>
      <c r="E179" s="18"/>
      <c r="F179" s="60"/>
      <c r="G179" s="19"/>
      <c r="H179" s="23"/>
      <c r="I179" s="18"/>
      <c r="J179" s="18"/>
      <c r="K179" s="18"/>
      <c r="L179" s="18"/>
      <c r="M179" s="18"/>
      <c r="N179" s="18"/>
      <c r="O179" s="25"/>
      <c r="P179" s="26"/>
    </row>
    <row r="180" spans="2:20" ht="42" customHeight="1" thickBot="1">
      <c r="B180" s="18"/>
      <c r="C180" s="18"/>
      <c r="D180" s="31" t="s">
        <v>603</v>
      </c>
      <c r="E180" s="32">
        <f>SUM(F8:F178)</f>
        <v>347456541.2543056</v>
      </c>
      <c r="G180" s="14"/>
      <c r="H180" s="18"/>
      <c r="I180" s="18"/>
      <c r="J180" s="18"/>
      <c r="K180" s="18"/>
      <c r="L180" s="18"/>
      <c r="M180" s="18"/>
      <c r="N180" s="18"/>
      <c r="O180" s="27"/>
      <c r="P180" s="28"/>
    </row>
    <row r="181" spans="2:20">
      <c r="G181" s="14"/>
    </row>
    <row r="182" spans="2:20">
      <c r="G182" s="14"/>
    </row>
    <row r="183" spans="2:20">
      <c r="G183" s="14"/>
    </row>
    <row r="184" spans="2:20">
      <c r="G184" s="14"/>
    </row>
    <row r="185" spans="2:20">
      <c r="G185" s="14"/>
    </row>
  </sheetData>
  <autoFilter ref="B6:P178" xr:uid="{00000000-0009-0000-0000-000001000000}">
    <filterColumn colId="7" showButton="0"/>
    <filterColumn colId="8" showButton="0"/>
  </autoFilter>
  <mergeCells count="20">
    <mergeCell ref="B1:N1"/>
    <mergeCell ref="O1:AB1"/>
    <mergeCell ref="E3:I3"/>
    <mergeCell ref="B4:D4"/>
    <mergeCell ref="E4:I4"/>
    <mergeCell ref="B3:D3"/>
    <mergeCell ref="S8:Y8"/>
    <mergeCell ref="P6:P7"/>
    <mergeCell ref="H6:H7"/>
    <mergeCell ref="I6:K6"/>
    <mergeCell ref="L6:L7"/>
    <mergeCell ref="M6:M7"/>
    <mergeCell ref="N6:N7"/>
    <mergeCell ref="G6:G7"/>
    <mergeCell ref="O6:O7"/>
    <mergeCell ref="B6:B7"/>
    <mergeCell ref="C6:C7"/>
    <mergeCell ref="D6:D7"/>
    <mergeCell ref="E6:E7"/>
    <mergeCell ref="F6:F7"/>
  </mergeCells>
  <phoneticPr fontId="4" type="noConversion"/>
  <pageMargins left="0.27" right="0.26" top="0.33" bottom="0.28999999999999998" header="0.28999999999999998" footer="0.25"/>
  <pageSetup paperSize="9" scale="2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Listas!$F$2:$F$88</xm:f>
          </x14:formula1>
          <xm:sqref>K8:K12 K155:K179 K139:K153 K14:K137</xm:sqref>
        </x14:dataValidation>
        <x14:dataValidation type="list" allowBlank="1" showInputMessage="1" showErrorMessage="1" xr:uid="{00000000-0002-0000-0100-000001000000}">
          <x14:formula1>
            <xm:f>Listas!$E$2:$E$33</xm:f>
          </x14:formula1>
          <xm:sqref>J155:J179 J139:J153 J8:J137</xm:sqref>
        </x14:dataValidation>
        <x14:dataValidation type="list" allowBlank="1" showInputMessage="1" showErrorMessage="1" xr:uid="{00000000-0002-0000-0100-000002000000}">
          <x14:formula1>
            <xm:f>Listas!$D$2:$D$9</xm:f>
          </x14:formula1>
          <xm:sqref>R135:R136 R143 R140 R145:R153 R45 I155:I179 R172:R179 I139:I153 R4:R38 I8:I137</xm:sqref>
        </x14:dataValidation>
        <x14:dataValidation type="list" showInputMessage="1" showErrorMessage="1" xr:uid="{00000000-0002-0000-0100-000003000000}">
          <x14:formula1>
            <xm:f>Listas!$C$2:$C$8</xm:f>
          </x14:formula1>
          <xm:sqref>L179 L155:L178 L139:L153 L8:L137</xm:sqref>
        </x14:dataValidation>
        <x14:dataValidation type="list" allowBlank="1" showErrorMessage="1" prompt="FAVOR ESCOLHER UMA DAS OPÇÕES DISPONÍVEIS" xr:uid="{00000000-0002-0000-0100-000004000000}">
          <x14:formula1>
            <xm:f>Listas!$A$2:$A$4</xm:f>
          </x14:formula1>
          <xm:sqref>G130 G116:G118 G135:G137 G114 G139:G148 G151:G153 G155:G179 G8:G112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>
    <outlinePr summaryBelow="0" summaryRight="0"/>
  </sheetPr>
  <dimension ref="A1:F88"/>
  <sheetViews>
    <sheetView showGridLines="0" topLeftCell="A13" zoomScale="90" zoomScaleNormal="90" workbookViewId="0">
      <selection activeCell="C8" sqref="C8"/>
    </sheetView>
  </sheetViews>
  <sheetFormatPr defaultColWidth="12.5703125" defaultRowHeight="15.75" customHeight="1"/>
  <cols>
    <col min="1" max="1" width="28.85546875" style="4" bestFit="1" customWidth="1"/>
    <col min="2" max="2" width="19.42578125" style="4" customWidth="1"/>
    <col min="3" max="3" width="57.140625" style="4" bestFit="1" customWidth="1"/>
    <col min="4" max="4" width="12.5703125" style="4"/>
    <col min="5" max="5" width="25.28515625" style="4" customWidth="1"/>
    <col min="6" max="6" width="27.7109375" style="4" customWidth="1"/>
    <col min="7" max="16384" width="12.5703125" style="4"/>
  </cols>
  <sheetData>
    <row r="1" spans="1:6" ht="30">
      <c r="A1" s="2" t="s">
        <v>24</v>
      </c>
      <c r="B1" s="2" t="s">
        <v>604</v>
      </c>
      <c r="C1" s="2" t="s">
        <v>605</v>
      </c>
      <c r="D1" s="3" t="s">
        <v>32</v>
      </c>
      <c r="E1" s="2" t="s">
        <v>33</v>
      </c>
      <c r="F1" s="2" t="s">
        <v>34</v>
      </c>
    </row>
    <row r="2" spans="1:6" ht="25.5">
      <c r="A2" s="5" t="s">
        <v>606</v>
      </c>
      <c r="B2" s="5" t="s">
        <v>607</v>
      </c>
      <c r="C2" s="6" t="s">
        <v>608</v>
      </c>
      <c r="D2" s="7" t="s">
        <v>609</v>
      </c>
      <c r="E2" s="8" t="s">
        <v>610</v>
      </c>
      <c r="F2" s="9" t="s">
        <v>610</v>
      </c>
    </row>
    <row r="3" spans="1:6" ht="51">
      <c r="A3" s="5" t="s">
        <v>106</v>
      </c>
      <c r="B3" s="5" t="s">
        <v>611</v>
      </c>
      <c r="C3" s="6" t="s">
        <v>5</v>
      </c>
      <c r="D3" s="7" t="s">
        <v>612</v>
      </c>
      <c r="E3" s="8" t="s">
        <v>613</v>
      </c>
      <c r="F3" s="9" t="s">
        <v>614</v>
      </c>
    </row>
    <row r="4" spans="1:6" ht="38.25">
      <c r="A4" s="5" t="s">
        <v>615</v>
      </c>
      <c r="B4" s="5" t="s">
        <v>616</v>
      </c>
      <c r="C4" s="6" t="s">
        <v>150</v>
      </c>
      <c r="D4" s="7" t="s">
        <v>617</v>
      </c>
      <c r="E4" s="8" t="s">
        <v>618</v>
      </c>
      <c r="F4" s="9" t="s">
        <v>619</v>
      </c>
    </row>
    <row r="5" spans="1:6" ht="38.25">
      <c r="A5" s="9"/>
      <c r="B5" s="9"/>
      <c r="C5" s="8" t="s">
        <v>620</v>
      </c>
      <c r="D5" s="7" t="s">
        <v>148</v>
      </c>
      <c r="E5" s="8" t="s">
        <v>621</v>
      </c>
      <c r="F5" s="9" t="s">
        <v>622</v>
      </c>
    </row>
    <row r="6" spans="1:6" ht="51">
      <c r="A6" s="9"/>
      <c r="B6" s="9"/>
      <c r="C6" s="8" t="s">
        <v>8</v>
      </c>
      <c r="D6" s="7" t="s">
        <v>115</v>
      </c>
      <c r="E6" s="8" t="s">
        <v>623</v>
      </c>
      <c r="F6" s="9" t="s">
        <v>624</v>
      </c>
    </row>
    <row r="7" spans="1:6" ht="51">
      <c r="A7" s="9"/>
      <c r="B7" s="9"/>
      <c r="C7" s="8" t="s">
        <v>9</v>
      </c>
      <c r="D7" s="7" t="s">
        <v>625</v>
      </c>
      <c r="E7" s="8" t="s">
        <v>626</v>
      </c>
      <c r="F7" s="9" t="s">
        <v>627</v>
      </c>
    </row>
    <row r="8" spans="1:6" ht="114.75">
      <c r="A8" s="9"/>
      <c r="B8" s="9"/>
      <c r="C8" s="8" t="s">
        <v>10</v>
      </c>
      <c r="D8" s="7" t="s">
        <v>628</v>
      </c>
      <c r="E8" s="8" t="s">
        <v>629</v>
      </c>
      <c r="F8" s="9" t="s">
        <v>630</v>
      </c>
    </row>
    <row r="9" spans="1:6" ht="102">
      <c r="D9" s="7" t="s">
        <v>631</v>
      </c>
      <c r="E9" s="8" t="s">
        <v>632</v>
      </c>
      <c r="F9" s="9" t="s">
        <v>633</v>
      </c>
    </row>
    <row r="10" spans="1:6" ht="25.5">
      <c r="E10" s="8" t="s">
        <v>634</v>
      </c>
      <c r="F10" s="9" t="s">
        <v>635</v>
      </c>
    </row>
    <row r="11" spans="1:6" ht="38.25">
      <c r="E11" s="8" t="s">
        <v>636</v>
      </c>
      <c r="F11" s="9" t="s">
        <v>637</v>
      </c>
    </row>
    <row r="12" spans="1:6" ht="38.25">
      <c r="E12" s="8" t="s">
        <v>638</v>
      </c>
      <c r="F12" s="9" t="s">
        <v>639</v>
      </c>
    </row>
    <row r="13" spans="1:6" ht="102">
      <c r="E13" s="8" t="s">
        <v>640</v>
      </c>
      <c r="F13" s="9" t="s">
        <v>641</v>
      </c>
    </row>
    <row r="14" spans="1:6" ht="12.75" customHeight="1">
      <c r="E14" s="8" t="s">
        <v>642</v>
      </c>
      <c r="F14" s="9" t="s">
        <v>643</v>
      </c>
    </row>
    <row r="15" spans="1:6" ht="12.75" customHeight="1">
      <c r="E15" s="8" t="s">
        <v>644</v>
      </c>
      <c r="F15" s="9" t="s">
        <v>645</v>
      </c>
    </row>
    <row r="16" spans="1:6" ht="12.75" customHeight="1">
      <c r="E16" s="8" t="s">
        <v>646</v>
      </c>
      <c r="F16" s="9" t="s">
        <v>647</v>
      </c>
    </row>
    <row r="17" spans="5:6" ht="38.25">
      <c r="E17" s="8" t="s">
        <v>648</v>
      </c>
      <c r="F17" s="9" t="s">
        <v>649</v>
      </c>
    </row>
    <row r="18" spans="5:6" ht="12.75" customHeight="1">
      <c r="E18" s="8" t="s">
        <v>650</v>
      </c>
      <c r="F18" s="9" t="s">
        <v>651</v>
      </c>
    </row>
    <row r="19" spans="5:6" ht="12.75" customHeight="1">
      <c r="E19" s="8" t="s">
        <v>652</v>
      </c>
      <c r="F19" s="9" t="s">
        <v>653</v>
      </c>
    </row>
    <row r="20" spans="5:6" ht="12.75" customHeight="1">
      <c r="E20" s="8" t="s">
        <v>654</v>
      </c>
      <c r="F20" s="9" t="s">
        <v>655</v>
      </c>
    </row>
    <row r="21" spans="5:6" ht="12.75" customHeight="1">
      <c r="E21" s="8" t="s">
        <v>656</v>
      </c>
      <c r="F21" s="9" t="s">
        <v>657</v>
      </c>
    </row>
    <row r="22" spans="5:6" ht="12.75" customHeight="1">
      <c r="E22" s="8" t="s">
        <v>658</v>
      </c>
      <c r="F22" s="9" t="s">
        <v>659</v>
      </c>
    </row>
    <row r="23" spans="5:6" ht="12.75" customHeight="1">
      <c r="E23" s="8" t="s">
        <v>660</v>
      </c>
      <c r="F23" s="9" t="s">
        <v>661</v>
      </c>
    </row>
    <row r="24" spans="5:6" ht="12.75" customHeight="1">
      <c r="E24" s="8" t="s">
        <v>662</v>
      </c>
      <c r="F24" s="9" t="s">
        <v>663</v>
      </c>
    </row>
    <row r="25" spans="5:6" ht="12.75" customHeight="1">
      <c r="E25" s="8" t="s">
        <v>664</v>
      </c>
      <c r="F25" s="9" t="s">
        <v>665</v>
      </c>
    </row>
    <row r="26" spans="5:6" ht="12.75" customHeight="1">
      <c r="E26" s="8" t="s">
        <v>116</v>
      </c>
      <c r="F26" s="9" t="s">
        <v>666</v>
      </c>
    </row>
    <row r="27" spans="5:6" ht="12.75" customHeight="1">
      <c r="E27" s="8" t="s">
        <v>667</v>
      </c>
      <c r="F27" s="9" t="s">
        <v>668</v>
      </c>
    </row>
    <row r="28" spans="5:6" ht="12.75" customHeight="1">
      <c r="E28" s="8" t="s">
        <v>669</v>
      </c>
      <c r="F28" s="9" t="s">
        <v>670</v>
      </c>
    </row>
    <row r="29" spans="5:6" ht="12.75" customHeight="1">
      <c r="E29" s="8" t="s">
        <v>671</v>
      </c>
      <c r="F29" s="9" t="s">
        <v>672</v>
      </c>
    </row>
    <row r="30" spans="5:6" ht="12.75" customHeight="1">
      <c r="E30" s="8" t="s">
        <v>673</v>
      </c>
      <c r="F30" s="9" t="s">
        <v>674</v>
      </c>
    </row>
    <row r="31" spans="5:6" ht="12.75" customHeight="1">
      <c r="E31" s="8" t="s">
        <v>675</v>
      </c>
      <c r="F31" s="9" t="s">
        <v>149</v>
      </c>
    </row>
    <row r="32" spans="5:6" ht="12.75" customHeight="1">
      <c r="E32" s="8" t="s">
        <v>676</v>
      </c>
      <c r="F32" s="9" t="s">
        <v>677</v>
      </c>
    </row>
    <row r="33" spans="5:6" ht="12.75" customHeight="1">
      <c r="E33" s="8" t="s">
        <v>678</v>
      </c>
      <c r="F33" s="9" t="s">
        <v>525</v>
      </c>
    </row>
    <row r="34" spans="5:6" ht="12.75" customHeight="1">
      <c r="F34" s="9" t="s">
        <v>679</v>
      </c>
    </row>
    <row r="35" spans="5:6" ht="12.75" customHeight="1">
      <c r="F35" s="9" t="s">
        <v>680</v>
      </c>
    </row>
    <row r="36" spans="5:6" ht="12.75" customHeight="1">
      <c r="F36" s="9" t="s">
        <v>681</v>
      </c>
    </row>
    <row r="37" spans="5:6" ht="12.75" customHeight="1">
      <c r="F37" s="9" t="s">
        <v>682</v>
      </c>
    </row>
    <row r="38" spans="5:6" ht="12.75" customHeight="1">
      <c r="F38" s="9" t="s">
        <v>297</v>
      </c>
    </row>
    <row r="39" spans="5:6" ht="12.75" customHeight="1">
      <c r="F39" s="9" t="s">
        <v>683</v>
      </c>
    </row>
    <row r="40" spans="5:6" ht="12.75" customHeight="1">
      <c r="F40" s="9" t="s">
        <v>390</v>
      </c>
    </row>
    <row r="41" spans="5:6" ht="12.75" customHeight="1">
      <c r="F41" s="9" t="s">
        <v>117</v>
      </c>
    </row>
    <row r="42" spans="5:6" ht="12.75" customHeight="1">
      <c r="F42" s="9" t="s">
        <v>684</v>
      </c>
    </row>
    <row r="43" spans="5:6" ht="12.75" customHeight="1">
      <c r="F43" s="9" t="s">
        <v>685</v>
      </c>
    </row>
    <row r="44" spans="5:6" ht="12.75" customHeight="1">
      <c r="F44" s="9" t="s">
        <v>686</v>
      </c>
    </row>
    <row r="45" spans="5:6" ht="12.75" customHeight="1">
      <c r="F45" s="9" t="s">
        <v>687</v>
      </c>
    </row>
    <row r="46" spans="5:6" ht="12.75" customHeight="1">
      <c r="F46" s="9" t="s">
        <v>688</v>
      </c>
    </row>
    <row r="47" spans="5:6" ht="12.75" customHeight="1">
      <c r="F47" s="9" t="s">
        <v>689</v>
      </c>
    </row>
    <row r="48" spans="5:6" ht="12.75" customHeight="1">
      <c r="F48" s="9" t="s">
        <v>690</v>
      </c>
    </row>
    <row r="49" spans="6:6" ht="12.75" customHeight="1">
      <c r="F49" s="9" t="s">
        <v>691</v>
      </c>
    </row>
    <row r="50" spans="6:6" ht="12.75" customHeight="1">
      <c r="F50" s="9" t="s">
        <v>692</v>
      </c>
    </row>
    <row r="51" spans="6:6" ht="12.75" customHeight="1">
      <c r="F51" s="9" t="s">
        <v>303</v>
      </c>
    </row>
    <row r="52" spans="6:6" ht="15.75" customHeight="1">
      <c r="F52" s="9" t="s">
        <v>693</v>
      </c>
    </row>
    <row r="53" spans="6:6" ht="15.75" customHeight="1">
      <c r="F53" s="9" t="s">
        <v>694</v>
      </c>
    </row>
    <row r="54" spans="6:6" ht="15.75" customHeight="1">
      <c r="F54" s="9" t="s">
        <v>695</v>
      </c>
    </row>
    <row r="55" spans="6:6" ht="15.75" customHeight="1">
      <c r="F55" s="9" t="s">
        <v>696</v>
      </c>
    </row>
    <row r="56" spans="6:6" ht="15.75" customHeight="1">
      <c r="F56" s="9" t="s">
        <v>697</v>
      </c>
    </row>
    <row r="57" spans="6:6" ht="15.75" customHeight="1">
      <c r="F57" s="9" t="s">
        <v>698</v>
      </c>
    </row>
    <row r="58" spans="6:6" ht="15.75" customHeight="1">
      <c r="F58" s="9" t="s">
        <v>699</v>
      </c>
    </row>
    <row r="59" spans="6:6" ht="15.75" customHeight="1">
      <c r="F59" s="9" t="s">
        <v>700</v>
      </c>
    </row>
    <row r="60" spans="6:6" ht="15.75" customHeight="1">
      <c r="F60" s="9" t="s">
        <v>701</v>
      </c>
    </row>
    <row r="61" spans="6:6" ht="15.75" customHeight="1">
      <c r="F61" s="9" t="s">
        <v>702</v>
      </c>
    </row>
    <row r="62" spans="6:6" ht="15.75" customHeight="1">
      <c r="F62" s="9" t="s">
        <v>703</v>
      </c>
    </row>
    <row r="63" spans="6:6" ht="15.75" customHeight="1">
      <c r="F63" s="9" t="s">
        <v>704</v>
      </c>
    </row>
    <row r="64" spans="6:6" ht="15.75" customHeight="1">
      <c r="F64" s="9" t="s">
        <v>705</v>
      </c>
    </row>
    <row r="65" spans="6:6" ht="15.75" customHeight="1">
      <c r="F65" s="9" t="s">
        <v>706</v>
      </c>
    </row>
    <row r="66" spans="6:6" ht="15.75" customHeight="1">
      <c r="F66" s="9" t="s">
        <v>707</v>
      </c>
    </row>
    <row r="67" spans="6:6" ht="15.75" customHeight="1">
      <c r="F67" s="9" t="s">
        <v>708</v>
      </c>
    </row>
    <row r="68" spans="6:6" ht="15.75" customHeight="1">
      <c r="F68" s="9" t="s">
        <v>709</v>
      </c>
    </row>
    <row r="69" spans="6:6" ht="15.75" customHeight="1">
      <c r="F69" s="9" t="s">
        <v>710</v>
      </c>
    </row>
    <row r="70" spans="6:6" ht="15.75" customHeight="1">
      <c r="F70" s="9" t="s">
        <v>711</v>
      </c>
    </row>
    <row r="71" spans="6:6" ht="15.75" customHeight="1">
      <c r="F71" s="9" t="s">
        <v>712</v>
      </c>
    </row>
    <row r="72" spans="6:6" ht="15.75" customHeight="1">
      <c r="F72" s="9" t="s">
        <v>713</v>
      </c>
    </row>
    <row r="73" spans="6:6" ht="15.75" customHeight="1">
      <c r="F73" s="9" t="s">
        <v>714</v>
      </c>
    </row>
    <row r="74" spans="6:6" ht="15.75" customHeight="1">
      <c r="F74" s="9" t="s">
        <v>715</v>
      </c>
    </row>
    <row r="75" spans="6:6" ht="15.75" customHeight="1">
      <c r="F75" s="9" t="s">
        <v>716</v>
      </c>
    </row>
    <row r="76" spans="6:6" ht="15.75" customHeight="1">
      <c r="F76" s="9" t="s">
        <v>717</v>
      </c>
    </row>
    <row r="77" spans="6:6" ht="15.75" customHeight="1">
      <c r="F77" s="9" t="s">
        <v>718</v>
      </c>
    </row>
    <row r="78" spans="6:6" ht="15.75" customHeight="1">
      <c r="F78" s="9" t="s">
        <v>719</v>
      </c>
    </row>
    <row r="79" spans="6:6" ht="15.75" customHeight="1">
      <c r="F79" s="9" t="s">
        <v>720</v>
      </c>
    </row>
    <row r="80" spans="6:6" ht="15.75" customHeight="1">
      <c r="F80" s="9" t="s">
        <v>721</v>
      </c>
    </row>
    <row r="81" spans="6:6" ht="15.75" customHeight="1">
      <c r="F81" s="9" t="s">
        <v>722</v>
      </c>
    </row>
    <row r="82" spans="6:6" ht="15.75" customHeight="1">
      <c r="F82" s="9" t="s">
        <v>723</v>
      </c>
    </row>
    <row r="83" spans="6:6" ht="15.75" customHeight="1">
      <c r="F83" s="9" t="s">
        <v>724</v>
      </c>
    </row>
    <row r="84" spans="6:6" ht="15.75" customHeight="1">
      <c r="F84" s="9" t="s">
        <v>725</v>
      </c>
    </row>
    <row r="85" spans="6:6" ht="15.75" customHeight="1">
      <c r="F85" s="9" t="s">
        <v>726</v>
      </c>
    </row>
    <row r="86" spans="6:6" ht="15.75" customHeight="1">
      <c r="F86" s="9" t="s">
        <v>727</v>
      </c>
    </row>
    <row r="87" spans="6:6" ht="15.75" customHeight="1">
      <c r="F87" s="9" t="s">
        <v>728</v>
      </c>
    </row>
    <row r="88" spans="6:6" ht="15.75" customHeight="1">
      <c r="F88" s="9" t="s">
        <v>729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"/>
  <dimension ref="A1:A60"/>
  <sheetViews>
    <sheetView topLeftCell="B1" workbookViewId="0">
      <selection activeCell="A8" sqref="A1:A1048576"/>
    </sheetView>
  </sheetViews>
  <sheetFormatPr defaultRowHeight="12.75"/>
  <cols>
    <col min="1" max="1" width="9.140625" hidden="1" customWidth="1"/>
  </cols>
  <sheetData>
    <row r="1" spans="1:1" ht="12.75" customHeight="1">
      <c r="A1" s="1" t="str">
        <f>IFERROR(IF(INDEX(#REF!,MATCH(LEFT(#REF!,6),#REF!,0))&lt;&gt;"",INDEX(#REF!,MATCH(LEFT(#REF!,6),#REF!,0)),""),"")</f>
        <v/>
      </c>
    </row>
    <row r="2" spans="1:1">
      <c r="A2" s="1" t="str">
        <f>IFERROR(IF(INDEX(#REF!,MATCH(LEFT(#REF!,6),#REF!,0))&lt;&gt;"",INDEX(#REF!,MATCH(LEFT(#REF!,6),#REF!,0)),""),"")</f>
        <v/>
      </c>
    </row>
    <row r="3" spans="1:1">
      <c r="A3" s="1" t="str">
        <f>IFERROR(IF(INDEX(#REF!,MATCH(LEFT(#REF!,6),#REF!,0))&lt;&gt;"",INDEX(#REF!,MATCH(LEFT(#REF!,6),#REF!,0)),""),"")</f>
        <v/>
      </c>
    </row>
    <row r="4" spans="1:1">
      <c r="A4" s="1" t="str">
        <f>IFERROR(IF(INDEX(#REF!,MATCH(LEFT(#REF!,6),#REF!,0))&lt;&gt;"",INDEX(#REF!,MATCH(LEFT(#REF!,6),#REF!,0)),""),"")</f>
        <v/>
      </c>
    </row>
    <row r="5" spans="1:1">
      <c r="A5" s="1" t="str">
        <f>IFERROR(IF(INDEX(#REF!,MATCH(LEFT(#REF!,6),#REF!,0))&lt;&gt;"",INDEX(#REF!,MATCH(LEFT(#REF!,6),#REF!,0)),""),"")</f>
        <v/>
      </c>
    </row>
    <row r="6" spans="1:1">
      <c r="A6" s="1" t="str">
        <f>IFERROR(IF(INDEX(#REF!,MATCH(LEFT(#REF!,6),#REF!,0))&lt;&gt;"",INDEX(#REF!,MATCH(LEFT(#REF!,6),#REF!,0)),""),"")</f>
        <v/>
      </c>
    </row>
    <row r="7" spans="1:1">
      <c r="A7" s="1" t="str">
        <f>IFERROR(IF(INDEX(#REF!,MATCH(LEFT(#REF!,6),#REF!,0))&lt;&gt;"",INDEX(#REF!,MATCH(LEFT(#REF!,6),#REF!,0)),""),"")</f>
        <v/>
      </c>
    </row>
    <row r="8" spans="1:1">
      <c r="A8" s="1" t="str">
        <f>IFERROR(IF(INDEX(#REF!,MATCH(LEFT(#REF!,6),#REF!,0))&lt;&gt;"",INDEX(#REF!,MATCH(LEFT(#REF!,6),#REF!,0)),""),"")</f>
        <v/>
      </c>
    </row>
    <row r="9" spans="1:1">
      <c r="A9" s="1" t="str">
        <f>IFERROR(IF(INDEX(#REF!,MATCH(LEFT(#REF!,6),#REF!,0))&lt;&gt;"",INDEX(#REF!,MATCH(LEFT(#REF!,6),#REF!,0)),""),"")</f>
        <v/>
      </c>
    </row>
    <row r="10" spans="1:1">
      <c r="A10" s="1" t="str">
        <f>IFERROR(IF(INDEX(#REF!,MATCH(LEFT(#REF!,6),#REF!,0))&lt;&gt;"",INDEX(#REF!,MATCH(LEFT(#REF!,6),#REF!,0)),""),"")</f>
        <v/>
      </c>
    </row>
    <row r="11" spans="1:1">
      <c r="A11" s="1" t="str">
        <f>IFERROR(IF(INDEX(#REF!,MATCH(LEFT(#REF!,6),#REF!,0))&lt;&gt;"",INDEX(#REF!,MATCH(LEFT(#REF!,6),#REF!,0)),""),"")</f>
        <v/>
      </c>
    </row>
    <row r="12" spans="1:1">
      <c r="A12" s="1" t="str">
        <f>IFERROR(IF(INDEX(#REF!,MATCH(LEFT(#REF!,6),#REF!,0))&lt;&gt;"",INDEX(#REF!,MATCH(LEFT(#REF!,6),#REF!,0)),""),"")</f>
        <v/>
      </c>
    </row>
    <row r="13" spans="1:1">
      <c r="A13" s="1" t="str">
        <f>IFERROR(IF(INDEX(#REF!,MATCH(LEFT(#REF!,6),#REF!,0))&lt;&gt;"",INDEX(#REF!,MATCH(LEFT(#REF!,6),#REF!,0)),""),"")</f>
        <v/>
      </c>
    </row>
    <row r="14" spans="1:1">
      <c r="A14" s="1" t="str">
        <f>IFERROR(IF(INDEX(#REF!,MATCH(LEFT(#REF!,6),#REF!,0))&lt;&gt;"",INDEX(#REF!,MATCH(LEFT(#REF!,6),#REF!,0)),""),"")</f>
        <v/>
      </c>
    </row>
    <row r="15" spans="1:1">
      <c r="A15" s="1" t="str">
        <f>IFERROR(IF(INDEX(#REF!,MATCH(LEFT(#REF!,6),#REF!,0))&lt;&gt;"",INDEX(#REF!,MATCH(LEFT(#REF!,6),#REF!,0)),""),"")</f>
        <v/>
      </c>
    </row>
    <row r="16" spans="1:1">
      <c r="A16" s="1" t="str">
        <f>IFERROR(IF(INDEX(#REF!,MATCH(LEFT(#REF!,6),#REF!,0))&lt;&gt;"",INDEX(#REF!,MATCH(LEFT(#REF!,6),#REF!,0)),""),"")</f>
        <v/>
      </c>
    </row>
    <row r="17" spans="1:1">
      <c r="A17" s="1" t="str">
        <f>IFERROR(IF(INDEX(#REF!,MATCH(LEFT(#REF!,6),#REF!,0))&lt;&gt;"",INDEX(#REF!,MATCH(LEFT(#REF!,6),#REF!,0)),""),"")</f>
        <v/>
      </c>
    </row>
    <row r="18" spans="1:1">
      <c r="A18" s="1" t="str">
        <f>IFERROR(IF(INDEX(#REF!,MATCH(LEFT(#REF!,6),#REF!,0))&lt;&gt;"",INDEX(#REF!,MATCH(LEFT(#REF!,6),#REF!,0)),""),"")</f>
        <v/>
      </c>
    </row>
    <row r="19" spans="1:1">
      <c r="A19" s="1" t="str">
        <f>IFERROR(IF(INDEX(#REF!,MATCH(LEFT(#REF!,6),#REF!,0))&lt;&gt;"",INDEX(#REF!,MATCH(LEFT(#REF!,6),#REF!,0)),""),"")</f>
        <v/>
      </c>
    </row>
    <row r="20" spans="1:1">
      <c r="A20" s="1" t="str">
        <f>IFERROR(IF(INDEX(#REF!,MATCH(LEFT(#REF!,6),#REF!,0))&lt;&gt;"",INDEX(#REF!,MATCH(LEFT(#REF!,6),#REF!,0)),""),"")</f>
        <v/>
      </c>
    </row>
    <row r="21" spans="1:1">
      <c r="A21" s="1" t="str">
        <f>IFERROR(IF(INDEX(#REF!,MATCH(LEFT(#REF!,6),#REF!,0))&lt;&gt;"",INDEX(#REF!,MATCH(LEFT(#REF!,6),#REF!,0)),""),"")</f>
        <v/>
      </c>
    </row>
    <row r="22" spans="1:1">
      <c r="A22" s="1" t="str">
        <f>IFERROR(IF(INDEX(#REF!,MATCH(LEFT(#REF!,6),#REF!,0))&lt;&gt;"",INDEX(#REF!,MATCH(LEFT(#REF!,6),#REF!,0)),""),"")</f>
        <v/>
      </c>
    </row>
    <row r="23" spans="1:1">
      <c r="A23" s="1" t="str">
        <f>IFERROR(IF(INDEX(#REF!,MATCH(LEFT(#REF!,6),#REF!,0))&lt;&gt;"",INDEX(#REF!,MATCH(LEFT(#REF!,6),#REF!,0)),""),"")</f>
        <v/>
      </c>
    </row>
    <row r="24" spans="1:1">
      <c r="A24" s="1" t="str">
        <f>IFERROR(IF(INDEX(#REF!,MATCH(LEFT(#REF!,6),#REF!,0))&lt;&gt;"",INDEX(#REF!,MATCH(LEFT(#REF!,6),#REF!,0)),""),"")</f>
        <v/>
      </c>
    </row>
    <row r="25" spans="1:1">
      <c r="A25" s="1" t="str">
        <f>IFERROR(IF(INDEX(#REF!,MATCH(LEFT(#REF!,6),#REF!,0))&lt;&gt;"",INDEX(#REF!,MATCH(LEFT(#REF!,6),#REF!,0)),""),"")</f>
        <v/>
      </c>
    </row>
    <row r="26" spans="1:1">
      <c r="A26" s="1" t="str">
        <f>IFERROR(IF(INDEX(#REF!,MATCH(LEFT(#REF!,6),#REF!,0))&lt;&gt;"",INDEX(#REF!,MATCH(LEFT(#REF!,6),#REF!,0)),""),"")</f>
        <v/>
      </c>
    </row>
    <row r="27" spans="1:1">
      <c r="A27" s="1" t="str">
        <f>IFERROR(IF(INDEX(#REF!,MATCH(LEFT(#REF!,6),#REF!,0))&lt;&gt;"",INDEX(#REF!,MATCH(LEFT(#REF!,6),#REF!,0)),""),"")</f>
        <v/>
      </c>
    </row>
    <row r="28" spans="1:1">
      <c r="A28" s="1" t="str">
        <f>IFERROR(IF(INDEX(#REF!,MATCH(LEFT(#REF!,6),#REF!,0))&lt;&gt;"",INDEX(#REF!,MATCH(LEFT(#REF!,6),#REF!,0)),""),"")</f>
        <v/>
      </c>
    </row>
    <row r="29" spans="1:1">
      <c r="A29" s="1" t="str">
        <f>IFERROR(IF(INDEX(#REF!,MATCH(LEFT(#REF!,6),#REF!,0))&lt;&gt;"",INDEX(#REF!,MATCH(LEFT(#REF!,6),#REF!,0)),""),"")</f>
        <v/>
      </c>
    </row>
    <row r="30" spans="1:1">
      <c r="A30" s="1" t="str">
        <f>IFERROR(IF(INDEX(#REF!,MATCH(LEFT(#REF!,6),#REF!,0))&lt;&gt;"",INDEX(#REF!,MATCH(LEFT(#REF!,6),#REF!,0)),""),"")</f>
        <v/>
      </c>
    </row>
    <row r="31" spans="1:1">
      <c r="A31" s="1" t="str">
        <f>IFERROR(IF(INDEX(#REF!,MATCH(LEFT(#REF!,6),#REF!,0))&lt;&gt;"",INDEX(#REF!,MATCH(LEFT(#REF!,6),#REF!,0)),""),"")</f>
        <v/>
      </c>
    </row>
    <row r="32" spans="1:1">
      <c r="A32" s="1" t="str">
        <f>IFERROR(IF(INDEX(#REF!,MATCH(LEFT(#REF!,6),#REF!,0))&lt;&gt;"",INDEX(#REF!,MATCH(LEFT(#REF!,6),#REF!,0)),""),"")</f>
        <v/>
      </c>
    </row>
    <row r="33" spans="1:1">
      <c r="A33" s="1" t="str">
        <f>IFERROR(IF(INDEX(#REF!,MATCH(LEFT(#REF!,6),#REF!,0))&lt;&gt;"",INDEX(#REF!,MATCH(LEFT(#REF!,6),#REF!,0)),""),"")</f>
        <v/>
      </c>
    </row>
    <row r="34" spans="1:1">
      <c r="A34" s="1" t="str">
        <f>IFERROR(IF(INDEX(#REF!,MATCH(LEFT(#REF!,6),#REF!,0))&lt;&gt;"",INDEX(#REF!,MATCH(LEFT(#REF!,6),#REF!,0)),""),"")</f>
        <v/>
      </c>
    </row>
    <row r="35" spans="1:1">
      <c r="A35" s="1" t="str">
        <f>IFERROR(IF(INDEX(#REF!,MATCH(LEFT(#REF!,6),#REF!,0))&lt;&gt;"",INDEX(#REF!,MATCH(LEFT(#REF!,6),#REF!,0)),""),"")</f>
        <v/>
      </c>
    </row>
    <row r="36" spans="1:1">
      <c r="A36" s="1" t="str">
        <f>IFERROR(IF(INDEX(#REF!,MATCH(LEFT(#REF!,6),#REF!,0))&lt;&gt;"",INDEX(#REF!,MATCH(LEFT(#REF!,6),#REF!,0)),""),"")</f>
        <v/>
      </c>
    </row>
    <row r="37" spans="1:1">
      <c r="A37" s="1" t="str">
        <f>IFERROR(IF(INDEX(#REF!,MATCH(LEFT(#REF!,6),#REF!,0))&lt;&gt;"",INDEX(#REF!,MATCH(LEFT(#REF!,6),#REF!,0)),""),"")</f>
        <v/>
      </c>
    </row>
    <row r="38" spans="1:1">
      <c r="A38" s="1" t="str">
        <f>IFERROR(IF(INDEX(#REF!,MATCH(LEFT(#REF!,6),#REF!,0))&lt;&gt;"",INDEX(#REF!,MATCH(LEFT(#REF!,6),#REF!,0)),""),"")</f>
        <v/>
      </c>
    </row>
    <row r="39" spans="1:1">
      <c r="A39" s="1" t="str">
        <f>IFERROR(IF(INDEX(#REF!,MATCH(LEFT(#REF!,6),#REF!,0))&lt;&gt;"",INDEX(#REF!,MATCH(LEFT(#REF!,6),#REF!,0)),""),"")</f>
        <v/>
      </c>
    </row>
    <row r="40" spans="1:1">
      <c r="A40" s="1" t="str">
        <f>IFERROR(IF(INDEX(#REF!,MATCH(LEFT(#REF!,6),#REF!,0))&lt;&gt;"",INDEX(#REF!,MATCH(LEFT(#REF!,6),#REF!,0)),""),"")</f>
        <v/>
      </c>
    </row>
    <row r="41" spans="1:1">
      <c r="A41" s="1" t="str">
        <f>IFERROR(IF(INDEX(#REF!,MATCH(LEFT(#REF!,6),#REF!,0))&lt;&gt;"",INDEX(#REF!,MATCH(LEFT(#REF!,6),#REF!,0)),""),"")</f>
        <v/>
      </c>
    </row>
    <row r="42" spans="1:1">
      <c r="A42" s="1" t="str">
        <f>IFERROR(IF(INDEX(#REF!,MATCH(LEFT(#REF!,6),#REF!,0))&lt;&gt;"",INDEX(#REF!,MATCH(LEFT(#REF!,6),#REF!,0)),""),"")</f>
        <v/>
      </c>
    </row>
    <row r="43" spans="1:1">
      <c r="A43" s="1" t="str">
        <f>IFERROR(IF(INDEX(#REF!,MATCH(LEFT(#REF!,6),#REF!,0))&lt;&gt;"",INDEX(#REF!,MATCH(LEFT(#REF!,6),#REF!,0)),""),"")</f>
        <v/>
      </c>
    </row>
    <row r="44" spans="1:1">
      <c r="A44" s="1" t="str">
        <f>IFERROR(IF(INDEX(#REF!,MATCH(LEFT(#REF!,6),#REF!,0))&lt;&gt;"",INDEX(#REF!,MATCH(LEFT(#REF!,6),#REF!,0)),""),"")</f>
        <v/>
      </c>
    </row>
    <row r="45" spans="1:1">
      <c r="A45" s="1" t="str">
        <f>IFERROR(IF(INDEX(#REF!,MATCH(LEFT(#REF!,6),#REF!,0))&lt;&gt;"",INDEX(#REF!,MATCH(LEFT(#REF!,6),#REF!,0)),""),"")</f>
        <v/>
      </c>
    </row>
    <row r="46" spans="1:1">
      <c r="A46" s="1" t="str">
        <f>IFERROR(IF(INDEX(#REF!,MATCH(LEFT(#REF!,6),#REF!,0))&lt;&gt;"",INDEX(#REF!,MATCH(LEFT(#REF!,6),#REF!,0)),""),"")</f>
        <v/>
      </c>
    </row>
    <row r="47" spans="1:1">
      <c r="A47" s="1" t="str">
        <f>IFERROR(IF(INDEX(#REF!,MATCH(LEFT(#REF!,6),#REF!,0))&lt;&gt;"",INDEX(#REF!,MATCH(LEFT(#REF!,6),#REF!,0)),""),"")</f>
        <v/>
      </c>
    </row>
    <row r="48" spans="1:1">
      <c r="A48" s="1" t="str">
        <f>IFERROR(IF(INDEX(#REF!,MATCH(LEFT(#REF!,6),#REF!,0))&lt;&gt;"",INDEX(#REF!,MATCH(LEFT(#REF!,6),#REF!,0)),""),"")</f>
        <v/>
      </c>
    </row>
    <row r="49" spans="1:1">
      <c r="A49" s="1" t="str">
        <f>IFERROR(IF(INDEX(#REF!,MATCH(LEFT(#REF!,6),#REF!,0))&lt;&gt;"",INDEX(#REF!,MATCH(LEFT(#REF!,6),#REF!,0)),""),"")</f>
        <v/>
      </c>
    </row>
    <row r="50" spans="1:1">
      <c r="A50" s="1" t="str">
        <f>IFERROR(IF(INDEX(#REF!,MATCH(LEFT(#REF!,6),#REF!,0))&lt;&gt;"",INDEX(#REF!,MATCH(LEFT(#REF!,6),#REF!,0)),""),"")</f>
        <v/>
      </c>
    </row>
    <row r="51" spans="1:1">
      <c r="A51" s="1" t="str">
        <f>IFERROR(IF(INDEX(#REF!,MATCH(LEFT(#REF!,6),#REF!,0))&lt;&gt;"",INDEX(#REF!,MATCH(LEFT(#REF!,6),#REF!,0)),""),"")</f>
        <v/>
      </c>
    </row>
    <row r="52" spans="1:1">
      <c r="A52" s="1" t="str">
        <f>IFERROR(IF(INDEX(#REF!,MATCH(LEFT(#REF!,6),#REF!,0))&lt;&gt;"",INDEX(#REF!,MATCH(LEFT(#REF!,6),#REF!,0)),""),"")</f>
        <v/>
      </c>
    </row>
    <row r="53" spans="1:1">
      <c r="A53" s="1" t="str">
        <f>IFERROR(IF(INDEX(#REF!,MATCH(LEFT(#REF!,6),#REF!,0))&lt;&gt;"",INDEX(#REF!,MATCH(LEFT(#REF!,6),#REF!,0)),""),"")</f>
        <v/>
      </c>
    </row>
    <row r="54" spans="1:1">
      <c r="A54" s="1" t="str">
        <f>IFERROR(IF(INDEX(#REF!,MATCH(LEFT(#REF!,6),#REF!,0))&lt;&gt;"",INDEX(#REF!,MATCH(LEFT(#REF!,6),#REF!,0)),""),"")</f>
        <v/>
      </c>
    </row>
    <row r="55" spans="1:1">
      <c r="A55" s="1" t="str">
        <f>IFERROR(IF(INDEX(#REF!,MATCH(LEFT(#REF!,6),#REF!,0))&lt;&gt;"",INDEX(#REF!,MATCH(LEFT(#REF!,6),#REF!,0)),""),"")</f>
        <v/>
      </c>
    </row>
    <row r="56" spans="1:1">
      <c r="A56" s="1" t="str">
        <f>IFERROR(IF(INDEX(#REF!,MATCH(LEFT(#REF!,6),#REF!,0))&lt;&gt;"",INDEX(#REF!,MATCH(LEFT(#REF!,6),#REF!,0)),""),"")</f>
        <v/>
      </c>
    </row>
    <row r="57" spans="1:1">
      <c r="A57" s="1" t="str">
        <f>IFERROR(IF(INDEX(#REF!,MATCH(LEFT(#REF!,6),#REF!,0))&lt;&gt;"",INDEX(#REF!,MATCH(LEFT(#REF!,6),#REF!,0)),""),"")</f>
        <v/>
      </c>
    </row>
    <row r="58" spans="1:1">
      <c r="A58" s="1" t="str">
        <f>IFERROR(IF(INDEX(#REF!,MATCH(LEFT(#REF!,6),#REF!,0))&lt;&gt;"",INDEX(#REF!,MATCH(LEFT(#REF!,6),#REF!,0)),""),"")</f>
        <v/>
      </c>
    </row>
    <row r="59" spans="1:1">
      <c r="A59" s="1" t="str">
        <f>IFERROR(IF(INDEX(#REF!,MATCH(LEFT(#REF!,6),#REF!,0))&lt;&gt;"",INDEX(#REF!,MATCH(LEFT(#REF!,6),#REF!,0)),""),"")</f>
        <v/>
      </c>
    </row>
    <row r="60" spans="1:1">
      <c r="A60" s="1" t="str">
        <f>IFERROR(IF(INDEX(#REF!,MATCH(LEFT(#REF!,6),#REF!,0))&lt;&gt;"",INDEX(#REF!,MATCH(LEFT(#REF!,6),#REF!,0)),""),"")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55e2e6-c299-460d-885a-be69c13c6051" xsi:nil="true"/>
    <lcf76f155ced4ddcb4097134ff3c332f xmlns="014645d7-6282-4ec0-9dc2-d647e8cbb52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7C54AC01CE6F4CBD92398E2C1C9487" ma:contentTypeVersion="21" ma:contentTypeDescription="Crie um novo documento." ma:contentTypeScope="" ma:versionID="c7caff578097d627322afc289996b971">
  <xsd:schema xmlns:xsd="http://www.w3.org/2001/XMLSchema" xmlns:xs="http://www.w3.org/2001/XMLSchema" xmlns:p="http://schemas.microsoft.com/office/2006/metadata/properties" xmlns:ns2="014645d7-6282-4ec0-9dc2-d647e8cbb522" xmlns:ns3="2655e2e6-c299-460d-885a-be69c13c6051" targetNamespace="http://schemas.microsoft.com/office/2006/metadata/properties" ma:root="true" ma:fieldsID="75b0f7d8ec62027927a384fd57260f2e" ns2:_="" ns3:_="">
    <xsd:import namespace="014645d7-6282-4ec0-9dc2-d647e8cbb522"/>
    <xsd:import namespace="2655e2e6-c299-460d-885a-be69c13c60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645d7-6282-4ec0-9dc2-d647e8cbb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Marcações de imagem" ma:readOnly="false" ma:fieldId="{5cf76f15-5ced-4ddc-b409-7134ff3c332f}" ma:taxonomyMulti="true" ma:sspId="93c875d5-4257-4f40-9bdf-74c9ddb57e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5e2e6-c299-460d-885a-be69c13c605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e691c9f-5ef3-40a8-bf9e-01584789d964}" ma:internalName="TaxCatchAll" ma:showField="CatchAllData" ma:web="2655e2e6-c299-460d-885a-be69c13c60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9D5E6C-0F77-4E92-B63B-0547D6AABF87}"/>
</file>

<file path=customXml/itemProps2.xml><?xml version="1.0" encoding="utf-8"?>
<ds:datastoreItem xmlns:ds="http://schemas.openxmlformats.org/officeDocument/2006/customXml" ds:itemID="{4C4753A0-E003-4DB5-A564-044BDD5FE5E2}"/>
</file>

<file path=customXml/itemProps3.xml><?xml version="1.0" encoding="utf-8"?>
<ds:datastoreItem xmlns:ds="http://schemas.openxmlformats.org/officeDocument/2006/customXml" ds:itemID="{E17F2CF8-D0A0-44C5-9388-AAA4ED3C47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Micaele Martins de Carvalho</dc:creator>
  <cp:keywords/>
  <dc:description/>
  <cp:lastModifiedBy>Lourdes Nair Alves Ferreira</cp:lastModifiedBy>
  <cp:revision/>
  <dcterms:created xsi:type="dcterms:W3CDTF">2024-04-04T15:56:39Z</dcterms:created>
  <dcterms:modified xsi:type="dcterms:W3CDTF">2026-02-24T13:28:42Z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0x010100D17C54AC01CE6F4CBD92398E2C1C9487</vt:lpwstr>
  </property>
  <property fmtid="{D5CDD505-2E9C-101B-9397-08002B2CF9AE}" pid="3" name="MediaServiceImageTags">
    <vt:lpwstr/>
  </property>
</Properties>
</file>