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Lourdes Nair\Downloads\"/>
    </mc:Choice>
  </mc:AlternateContent>
  <bookViews>
    <workbookView xWindow="0" yWindow="0" windowWidth="20490" windowHeight="7500" activeTab="1"/>
  </bookViews>
  <sheets>
    <sheet name="Orientações" sheetId="4" r:id="rId1"/>
    <sheet name="PCA" sheetId="9" r:id="rId2"/>
    <sheet name="Listas" sheetId="2" state="hidden" r:id="rId3"/>
    <sheet name="1" sheetId="7" state="veryHidden" r:id="rId4"/>
  </sheets>
  <externalReferences>
    <externalReference r:id="rId5"/>
    <externalReference r:id="rId6"/>
    <externalReference r:id="rId7"/>
  </externalReferences>
  <definedNames>
    <definedName name="_xlnm._FilterDatabase" localSheetId="1" hidden="1">PCA!$B$6:$O$185</definedName>
    <definedName name="_FON">[1]LISTAS!$A$31</definedName>
    <definedName name="_FON2">[1]LISTAS!$A$23:$A$24</definedName>
    <definedName name="_FON3">[1]LISTAS!$A$27:$A$28</definedName>
    <definedName name="_SE1">[1]LISTAS!$A$63:$A$64</definedName>
    <definedName name="_SE2">[1]LISTAS!$A$66:$A$72</definedName>
    <definedName name="_SE28">[1]LISTAS!$A$15</definedName>
    <definedName name="_SE3">[1]LISTAS!$A$74:$A$75</definedName>
    <definedName name="_SE4">[1]LISTAS!$A$77:$A$81</definedName>
    <definedName name="_SE5">[1]LISTAS!$A$83:$A$84</definedName>
    <definedName name="_SE6">[1]LISTAS!$B$65</definedName>
    <definedName name="_SE7">[1]LISTAS!$B$82:$B$83</definedName>
    <definedName name="ABAD">[1]LISTAS!$A$51:$A$55</definedName>
    <definedName name="ABAD2">[1]LISTAS!$B$34:$B$36</definedName>
    <definedName name="ABAP">[1]LISTAS!$A$45:$A$48</definedName>
    <definedName name="AGA">[1]LISTAS!$A$34:$A$37</definedName>
    <definedName name="AGED">[1]LISTAS!$A$58:$A$60</definedName>
    <definedName name="AGED2">[1]LISTAS!$B$39:$B$40</definedName>
    <definedName name="AGES">[1]LISTAS!$A$40:$A$42</definedName>
    <definedName name="_xlnm.Print_Area" localSheetId="1">PCA!$A$1:$O$187</definedName>
    <definedName name="CAPACIT">[1]LISTAS!$A$45</definedName>
    <definedName name="ENCARGOS">[1]LISTAS!$B$16:$B$17</definedName>
    <definedName name="GABSEC">[1]LISTAS!$A$16</definedName>
    <definedName name="GESTAOEDESEN">[1]LISTAS!$A$48</definedName>
    <definedName name="IMOV">[1]LISTAS!$A$54</definedName>
    <definedName name="SEGER">[1]LISTAS!$A$16:$A$20</definedName>
    <definedName name="SUBAD">[1]LISTAS!$A$17</definedName>
    <definedName name="SUBAP">[1]LISTAS!$A$18</definedName>
    <definedName name="SUBGES">[1]LISTAS!$A$20</definedName>
    <definedName name="UG">[1]LISTAS!$A$15:$B$15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7" i="9" l="1"/>
  <c r="X4" i="9" l="1"/>
  <c r="V4" i="9"/>
  <c r="R4" i="9"/>
  <c r="X5" i="9"/>
  <c r="W5" i="9"/>
  <c r="V5" i="9"/>
  <c r="U5" i="9"/>
  <c r="T5" i="9"/>
  <c r="S5" i="9"/>
  <c r="R5" i="9"/>
  <c r="W4" i="9"/>
  <c r="U4" i="9"/>
  <c r="S4" i="9"/>
  <c r="T4" i="9" l="1"/>
  <c r="R8" i="9" l="1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1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Lourdes Nair</author>
  </authors>
  <commentList>
    <comment ref="F19" authorId="0" shapeId="0">
      <text>
        <r>
          <rPr>
            <b/>
            <sz val="9"/>
            <color indexed="81"/>
            <rFont val="Segoe UI"/>
            <family val="2"/>
          </rPr>
          <t>Lourdes Nair:</t>
        </r>
        <r>
          <rPr>
            <sz val="9"/>
            <color indexed="81"/>
            <rFont val="Segoe UI"/>
            <family val="2"/>
          </rPr>
          <t xml:space="preserve">
Valores Jociane informou</t>
        </r>
      </text>
    </comment>
    <comment ref="F34" authorId="0" shapeId="0">
      <text>
        <r>
          <rPr>
            <b/>
            <sz val="9"/>
            <color indexed="81"/>
            <rFont val="Segoe UI"/>
            <family val="2"/>
          </rPr>
          <t>Lourdes Nair:</t>
        </r>
        <r>
          <rPr>
            <sz val="9"/>
            <color indexed="81"/>
            <rFont val="Segoe UI"/>
            <family val="2"/>
          </rPr>
          <t xml:space="preserve">
Valores Jociane informou</t>
        </r>
      </text>
    </comment>
  </commentList>
</comments>
</file>

<file path=xl/sharedStrings.xml><?xml version="1.0" encoding="utf-8"?>
<sst xmlns="http://schemas.openxmlformats.org/spreadsheetml/2006/main" count="2117" uniqueCount="755">
  <si>
    <t>Orientações</t>
  </si>
  <si>
    <t>PCA</t>
  </si>
  <si>
    <t>O que é o PCA?</t>
  </si>
  <si>
    <t>A Nova Lei de Licitações e Contratos (Lei nº 14.133/2021), no art. 12, VI, versa sobre a elaboração de um Plano de Contratações Anual (PCA), o qual, no âmbito estadual, foi regulamentado pelo Decreto nº 5.307-R/2023. Em suma, trata-se de uma ferramenta de planejamento das contratações públicas que abrange serviços, obras, locações e/ou compras, garantindo a integração ao planejamento estratégico e orçamentário das unidades.</t>
  </si>
  <si>
    <t>Quais são os principais Objetivos da norma?</t>
  </si>
  <si>
    <t>Art. 9º Compreendem objetivos do PCA:
I - racionalizar as contratações públicas;
II - garantir o alinhamento com o planejamento estratégico e outros instrumentos de governança existentes;
III - subsidiar a elaboração das leis orçamentárias;
IV - evitar o fracionamento de despesas; e
V - sinalizar intenções ao mercado fornecedor, de forma a aumentar o diálogo potencial com o mercado e incrementar a competitividade.
(DECRETO Nº 5307-R, DE 15 DE FEVEREIRO DE 2023)</t>
  </si>
  <si>
    <t>Quais são as principais Regras?</t>
  </si>
  <si>
    <t>Quais são as exceções?</t>
  </si>
  <si>
    <t>Contratações em que haja informação sigilosas nos termos da legislação vigente; contratações e aquisições por meio de suprimento de fundos, nos termos da legislação; as pequenas compras e prestação de serviços de pronto pagamento, nos termos da Nova Lei de Licitação; e as contratações e aquisições com fulcro nos incisos VII e VIII do caput do art. 75 da Lei Federal 14.133/2021;</t>
  </si>
  <si>
    <t>Plano de Contratações Anual - Exercício 2026</t>
  </si>
  <si>
    <t>TOTAL CONSOLIDADO POR FONTE DE RECURSO E GRUPO DE DESPESA</t>
  </si>
  <si>
    <t>ÓRGÃO OU ENTIDADE</t>
  </si>
  <si>
    <t>DETRAN-ES</t>
  </si>
  <si>
    <t>Recursos de Caixa do Tesouro</t>
  </si>
  <si>
    <t>RECURSOS VINCULADOS DO TESOURO</t>
  </si>
  <si>
    <t>Recursos De Arrecadação Própria Das Autarquias</t>
  </si>
  <si>
    <t>Recursos Vinculados Das Autarquias</t>
  </si>
  <si>
    <t>RECURSOS DO ORÇAMENTO DE INVESTIMENTO</t>
  </si>
  <si>
    <t>RECURSOS EXTRAORÇAMENTÁRIOS</t>
  </si>
  <si>
    <t>NÃO DEFINIDO</t>
  </si>
  <si>
    <t>Taxas</t>
  </si>
  <si>
    <t>Multas</t>
  </si>
  <si>
    <t>Próprios</t>
  </si>
  <si>
    <t>ÁREA RESPONSÁVEL PELA CONSOLIDAÇÃO</t>
  </si>
  <si>
    <t>Gerência Administrativa e Financeira - GEAF</t>
  </si>
  <si>
    <t>3 - Outras Despesas Correntes</t>
  </si>
  <si>
    <t>=SOMASES($F:$F;$I:$I;$S4;$M:$M;$L:$L;AA$3)</t>
  </si>
  <si>
    <t>4 - Investimentos</t>
  </si>
  <si>
    <t>Setor Demandante</t>
  </si>
  <si>
    <t>Objeto Resumido</t>
  </si>
  <si>
    <t>Unidade de Medida</t>
  </si>
  <si>
    <t>Quantidade Estimada</t>
  </si>
  <si>
    <t>Estimativa preliminar do valor para 2026 (R$)</t>
  </si>
  <si>
    <t>Tipo de Contratação</t>
  </si>
  <si>
    <t>Prazo</t>
  </si>
  <si>
    <t>Classificação orçamentária</t>
  </si>
  <si>
    <t>Fonte de Recursos</t>
  </si>
  <si>
    <t>Agente de contratação ou fiscal</t>
  </si>
  <si>
    <t>Observações</t>
  </si>
  <si>
    <t>DFD</t>
  </si>
  <si>
    <t>GND</t>
  </si>
  <si>
    <t>MODALIDADE DE APLICAÇÃO*</t>
  </si>
  <si>
    <t>ELEMENTO DE DESPESA</t>
  </si>
  <si>
    <t>observações</t>
  </si>
  <si>
    <t>DG</t>
  </si>
  <si>
    <t>Associação Nacional dos Detrans - AND (Mensalidade)</t>
  </si>
  <si>
    <t>Mensal</t>
  </si>
  <si>
    <t>Existente a Ser ReNovada</t>
  </si>
  <si>
    <t>90 - Aplicações Diretas</t>
  </si>
  <si>
    <t>39 - Outros Serviços de Terceiros - Pessoa Jurídica</t>
  </si>
  <si>
    <t xml:space="preserve"> Givaldo Vieira Da Silva</t>
  </si>
  <si>
    <t>mensal de R$ 15.000,00 - 2024-QP4D3</t>
  </si>
  <si>
    <t>2025-NX2RLR</t>
  </si>
  <si>
    <t>Contratação de serviços técnicos especializados, para elaboração de estudos e pesquisas com vistas à atualização da tabela III, da Lei Estadual nº 7.001/2001.</t>
  </si>
  <si>
    <t>Nova</t>
  </si>
  <si>
    <t>Cleber Bongestab / Ana Larissa Guimarães Dias - AC</t>
  </si>
  <si>
    <t>2025-088k2 - Dispensa - Estima-se que o contrato dure 08 meses</t>
  </si>
  <si>
    <t>2025-GKC824</t>
  </si>
  <si>
    <t>ASCOM</t>
  </si>
  <si>
    <t xml:space="preserve">Descentralização de crédito - Termo de Cooperação Técnica 048/2021 com a Secretaria de Comunicação - SECOM </t>
  </si>
  <si>
    <t>Termo</t>
  </si>
  <si>
    <t>Georgia Nader Fafa</t>
  </si>
  <si>
    <t>Para realização de campanhas educativas e institucionais do DETRAN-ES 2024-WGLL9 - 5º TA - 19/10/2026</t>
  </si>
  <si>
    <t>2025-4M20B7</t>
  </si>
  <si>
    <t>GEAT</t>
  </si>
  <si>
    <t>Contratos de Locação de imóveis para instalação e funcionamento dsa agências do DETRAN-ES nos diversos municípios do ES</t>
  </si>
  <si>
    <t>36 - Outros Serviços de Terceiros - Pessoa Física</t>
  </si>
  <si>
    <t>Maria Aparecida Campos da Rocha / Jadiel Santos de Assis</t>
  </si>
  <si>
    <t>Locações de imóveis para Ciretrans e PAVs</t>
  </si>
  <si>
    <t>2025-CM53ZS / 2025-0MHVCR / 2025-0JGFV0</t>
  </si>
  <si>
    <t>Locação de imóveis para instalação da agências do DETRAN-ES nos diversos municípios do ES</t>
  </si>
  <si>
    <t>Locações de imóveis: Afonso Claudio, Fundão, Divino São Lourenço, Apiacá, São Domingos, Marilândia e Irupi</t>
  </si>
  <si>
    <t>2025-CM53ZS / 2026-V69WN / 2026-SMZ2Q7</t>
  </si>
  <si>
    <t>GTI</t>
  </si>
  <si>
    <t>Contrato é a prestação de serviços de tecnologia da informação com a PRODEST</t>
  </si>
  <si>
    <t>91 - Aplicação Direta Decorrente De Operação Entre Órgãos, Fundos E Entidades Integrantes Dos Orçamentos Fiscal E Da Seguridade Social</t>
  </si>
  <si>
    <t>40 - Serviços De Tecnologia Da Informação E Comunicação - Pessoa Jurídica</t>
  </si>
  <si>
    <t>Luiz Antonio Uchoa da Silva - Comissão Gestora</t>
  </si>
  <si>
    <t>Contrato 18/2023 - com o Prodest 2023-TGZ7W - cujo detalhamento, especificações e condições encontram-se no anexo I - vig. 08/08/2026</t>
  </si>
  <si>
    <t>2025-291DW8 - 2025-NHJQPH</t>
  </si>
  <si>
    <t>Contratação para prestação de serviços de telecomunicações necessários à implantação, operação, manutenção e gerenciamento de uma rede IP multisserviços, incluindo todos os serviços, materiais e equipamentos necessários à  conexão entre os pontos de acesso previstos - Link de Acesso a Internet</t>
  </si>
  <si>
    <t>Ericson Vinicius Freire Rafael - Gestor</t>
  </si>
  <si>
    <t>Contrato  032/2023 empresa Alterna 12 meses vig. 01/10/2025 a 30/09/2026.</t>
  </si>
  <si>
    <t>2025-88NSN3</t>
  </si>
  <si>
    <t>Contratação de serviços de outsourcing de impressão, cópias, digitalização.</t>
  </si>
  <si>
    <t>Contrato 26/2023 empresa SIMPRESS 1 - 12 meses vig. 26/08/2025 a 25/08/2026 -</t>
  </si>
  <si>
    <t>2025-R6D2SD</t>
  </si>
  <si>
    <t>Contratação de uma Solução integrada de Segurança da Informação, incluindo suporte técnico, garantia e manutenção de versões, serviços de instalação e configuração da solução, treinamento especializado, integrações necessárias com soluções de terceiros - LGPD</t>
  </si>
  <si>
    <t>Luiz Antonio Uchôa da Silva</t>
  </si>
  <si>
    <t>ARS 07/2025 - vigência 01/03/2025 A 28/02/2027 - 2024-702G0</t>
  </si>
  <si>
    <t>2025-F6NLDS</t>
  </si>
  <si>
    <t>Contratação de empresa para prestação de serviços de suporte técnico e atualização de versões das licenças permanentes do fabricante Thales, a renovação das licenças de subscrição que compõem a Plataforma integrada de Segurança da Informação já instalada no parque computacional, incluindo serviços de garantia e atualização de versões (LGPD2)</t>
  </si>
  <si>
    <t>3 - OUTRAS DESPESAS CORRENTES</t>
  </si>
  <si>
    <t>90 - APLICAÇÕES DIRETAS</t>
  </si>
  <si>
    <t>40 - SERVIÇOS DE TECNOLOGIA DA INFORMAÇÃO E COMUNICAÇÃO - PESSOA JURÍDICA</t>
  </si>
  <si>
    <t>RECURSOS DE ARRECADAÇÃO PRÓPRIA DAS AUTARQUIAS</t>
  </si>
  <si>
    <t>Luiz Antonio Uchôa da Silva /  Willian da Conceição Silveira</t>
  </si>
  <si>
    <t xml:space="preserve">Contrato 04/2026  ARS TECNOLOGIA 2025-40W3Z  - LGPD2 Vigência: 11/02/2026 a 11/02/2027 </t>
  </si>
  <si>
    <t>2025-FC6ZLX / 2025-VQ8FTS</t>
  </si>
  <si>
    <t>Contratação de empresa para suporte técnico de TI nos níveis N1, N2 e nível especializado N3 - Soluções de TIC</t>
  </si>
  <si>
    <t>Contrato 039/2023 - LAMPITT - 2025-LNS03  vigência: 17/09/2025 a 16/09/2026</t>
  </si>
  <si>
    <t xml:space="preserve">2025-3TWP94 </t>
  </si>
  <si>
    <t>Manutenção e o suporte técnico da plataforma tecnológica integrada de monitoramento veicular - Cerco Inteligente - ETAPA 1</t>
  </si>
  <si>
    <t>EXISTENTE NÃO RENOVÁVEL</t>
  </si>
  <si>
    <t>Contrato 057/2021, fim de contrato Novembro/2026 - manutenção CERCO INSTALADOS NA ETAPA 1 - Equipamentos - 2025-MVQMX</t>
  </si>
  <si>
    <t xml:space="preserve">2025-4VQFL9 </t>
  </si>
  <si>
    <t>Contratação de serviços de Registro de Preço para contratação de serviços de outsourcing de impressão, cópias, digitalização, com o fornecimento de equipamentos novos, ou seja, de primeiro uso, suprimentos e serviços técnicos de manutenção</t>
  </si>
  <si>
    <t>Luiz Antonio Uchoa da Silva / Ericson Vinicius Freire Rafael / Lorraine Gonçalves Cantarela - AC</t>
  </si>
  <si>
    <t>em andamento 2026-M4CHV Adesão ATA - 60 meses - Outsourcing de Impressão - Supriservice</t>
  </si>
  <si>
    <t>2026-B4GFC9</t>
  </si>
  <si>
    <t>Contratação em prestação de serviços de locação mensal de equipamentos, incluindo o fornecimento de acesso à internet com antena via satélite para fornecer conectividade segura e confiável ao ônibus Itinerante</t>
  </si>
  <si>
    <t>Luiz Antonio Uchôa da Silva / Ana Larissa Guimarães Dias - AC</t>
  </si>
  <si>
    <t>Em andamento na 2026-Z5QH9 - Starlink</t>
  </si>
  <si>
    <t>2025-6K7GWR</t>
  </si>
  <si>
    <t>Contratação de empresa de plataforma de Hiperconvergência com serviço de instalação, de assistência técnica, capacitação e migração. (DATACENTER ON-PREMISE)</t>
  </si>
  <si>
    <t>Unidade</t>
  </si>
  <si>
    <t>Luiz Antonio Uchôa da Silva / Willian da Conceição Silveira / Verônica Vieira Spalenza Sena - AC</t>
  </si>
  <si>
    <t>2025-70B5L6</t>
  </si>
  <si>
    <t>Contratação de solução integrada para gestão documental e de conteúdos, incluindo licenciamento, configuração, manutenção e suporte técnico - ON BASE</t>
  </si>
  <si>
    <t>Luiz Antonio Uchôa da Silva / Silvio Cesar Teixeira dos Santos / Verônica Vieira Spalenza Sena - AC</t>
  </si>
  <si>
    <t xml:space="preserve"> Contrato 037/2026 - ARP DETRAN 03/2026 2025-Z6CQL - PRO MEMORIA SERVIÇOS LTDA - R$ 59.155.566,25 - 60 MESES 13/06/2026 a 12/06/2031</t>
  </si>
  <si>
    <t>2025-966LL4</t>
  </si>
  <si>
    <t>Contratação de consultoria especializada para a transformação digital do DETRAN/ES, com foco na execução de um plano estruturado de modernização institucional, baseado nos modelos de governo digital e gestão de trânsito de Estônia, Finlândia e Suécia</t>
  </si>
  <si>
    <t>Luiz Antonio Uchôa da Silva / Silvio Cesar Teixeira dos Santos / Ana Larissa Guimarães Dias - AC</t>
  </si>
  <si>
    <t>Em andamento - 2025-R575K - Mensal R$ 142.600,00. Vigência será de 9 meses. Estônia Hub Transformação Digital LTDA</t>
  </si>
  <si>
    <t>2025-LCH42W</t>
  </si>
  <si>
    <t>Aquisição de equipamentos de informática - Infraestrutura de Racks e Ferramentas e Equipamentos Técnicos</t>
  </si>
  <si>
    <t>30 - MATERIAL DE CONSUMO</t>
  </si>
  <si>
    <t xml:space="preserve"> Beatriz Alves de Bastos/ Ana Larissa Guimarães Dias - AC</t>
  </si>
  <si>
    <t>Contrato 034/2026 - 2025-9VPGH - Lote 1 e 3 GALVANI SOLUÇÕES</t>
  </si>
  <si>
    <t>2025-7GZ4K9</t>
  </si>
  <si>
    <t>Aquisição de equipamentos de informática - Materiais de Rede e Conectividade, Organização e Identificação de Cabos, Equipamentos Auxiliares, Suprimentos e Acessórios</t>
  </si>
  <si>
    <t>Contrato 035/2026 - 2025-9VPGH -  UNISUPRI OFFICE COMERCIAL Lotes 2, 4, 5 e 6</t>
  </si>
  <si>
    <t xml:space="preserve">contratação de empresa especializada no fornecimento de solução tecnológica para detecção e contenção automatizada de ameaças e comportamentos anormais em aplicações web, incluindo serviços de implantação, suporte, manutenção e garantia, treinamento e operação assistida </t>
  </si>
  <si>
    <t xml:space="preserve">Luiz Antonio Uchôa da Silva / Willian da Conceição Silveira </t>
  </si>
  <si>
    <t>em andamento 2026-WPJ1B - Contratação de empresa especializada no fornecimento de solução tecnológica Web Application Firewall</t>
  </si>
  <si>
    <t xml:space="preserve">2026-ZP4JN4 </t>
  </si>
  <si>
    <t>Contratação de empresa especializada para a ampliação da Plataforma integrada de Segurança da Informação já instalada no parque computacional, incluindo serviços de garantia
e atualização de versões</t>
  </si>
  <si>
    <t>em andamento 2026-PVD0M</t>
  </si>
  <si>
    <t>2026-C54N46</t>
  </si>
  <si>
    <t xml:space="preserve">Aquisição de 25 notebooks de linha corporativa, incluindo os serviços de assistência técnica e garantia de 36 meses onsite </t>
  </si>
  <si>
    <t>52 - EQUIPAMENTOS E MATERIAL PERMANENTE</t>
  </si>
  <si>
    <t>Luiz Antonio Uchôa da Silva / KEWIN SHAMIR XAVIER RIBEIRO</t>
  </si>
  <si>
    <t>em andamento 2026-R27BQ</t>
  </si>
  <si>
    <t>2026-B0V2C3</t>
  </si>
  <si>
    <t>Contratação de consultoria especializada, apoiada em solução tecnológica, para Implementar e Governar controles de Segurança da Informação e de Privacidade. (LGPD3)</t>
  </si>
  <si>
    <t xml:space="preserve">Luiz Antonio Uchôa da Silva /  Willian da Conceição Silveira </t>
  </si>
  <si>
    <t>em andamento 2026-KWQR0</t>
  </si>
  <si>
    <t>DFD 2026-7JWW0F</t>
  </si>
  <si>
    <t>Contratação de empresa para desenvolvimento de software para complementação da modernização, reescrita e integração completa dos sistemas RENACH, RENAVAM, RENAINF em uma única plataforma corporativa. SIDES</t>
  </si>
  <si>
    <t>Luiz Antonio Uchôa da Silva / Silvio Cesar Teixeira dos Santos/ Ana Larissa Guimarães Dias - AC</t>
  </si>
  <si>
    <t>em andamento 2025-M2TS2 - 1.666.666,46 mensal</t>
  </si>
  <si>
    <t>2025-D81VDM</t>
  </si>
  <si>
    <t>Aquisição de Solução de Desenvolvimento de Software Assistido por Inteligência Artificial</t>
  </si>
  <si>
    <t>Luiz Antonio Uchôa da Silva / Silvio Cesar Teixeira dos Santos/ Verônica Vieira Spalenza Sena AC</t>
  </si>
  <si>
    <t>Licença Cursor IDE – plano Business (anual, com 20 % de desconto)  - Contratação de 7 (sete) licenças</t>
  </si>
  <si>
    <t>2025-3Q3W88</t>
  </si>
  <si>
    <t>Contratação prestação de serviços de locação de equipamentos de rede, acesso à internet com aparelhos Wi-Fi, com vistas a garantir conectividade segura, estável e confiável nas Agências</t>
  </si>
  <si>
    <t>Luiz Antonio Uchoa da Silva / Beatriz Alves de Bastos/ Ana Larissa Guimarães Dias - AC</t>
  </si>
  <si>
    <t xml:space="preserve">2025-HSF42B </t>
  </si>
  <si>
    <t>Aquisição de equipamentos e serviço de instalação de plataforma tecnológica integrada de monitoramento veicular visando otimizar o monitoramento de trânsito, fazendário, ambiental e de segurança pública nas rodovias estaduais e demais vias públicas do estado do espírito santo permitindo o uso de inteligência artificial para identificar irregularidades - Cerco Inteligente - ETAPA 2</t>
  </si>
  <si>
    <t>Luiz Antonio Uchoa da Silva/ Rogéria da Silva Amaral Henriques - AC</t>
  </si>
  <si>
    <t>Valor Total previsto R$ 48.000.000,00</t>
  </si>
  <si>
    <t>2025-8DXCHH</t>
  </si>
  <si>
    <t>GGP</t>
  </si>
  <si>
    <t>Aquisição De Crachá Funcional  e cordões</t>
  </si>
  <si>
    <t xml:space="preserve">Unidade  </t>
  </si>
  <si>
    <t>30 - Material de Consumo</t>
  </si>
  <si>
    <t xml:space="preserve">Vitor Mateus Faria Lantyer / Verônica Vieira Spalenza Sena AC </t>
  </si>
  <si>
    <t>2025-SHV582</t>
  </si>
  <si>
    <t>Descentralização de crédito para ESESP visando capacitação dos servidores do DETRAN-ES</t>
  </si>
  <si>
    <t>Leonardo de Freitas</t>
  </si>
  <si>
    <t>2025-3QD1B4</t>
  </si>
  <si>
    <t>SGOF</t>
  </si>
  <si>
    <t>Contratação de 03 (três) inscrições para participação no Curso Orçamento Público integrado com a Execução Orçamentária e Financeira, com carga horária de 21 horas.</t>
  </si>
  <si>
    <t>Vinicius Fulvio Dias Almeida</t>
  </si>
  <si>
    <t>Contrato 029/2026 - 2026-L8DNM  dias 20 a 22 de maio de 2026, na Cidade de São Paulo/SP</t>
  </si>
  <si>
    <t>GEAF</t>
  </si>
  <si>
    <t>Contratação de jornal de grande circulação</t>
  </si>
  <si>
    <t>Renata Cerdeira Oliveira Colnago</t>
  </si>
  <si>
    <t>Contrato 17/2025 - 2024-29RT8 - VENC.10/04/2026 - 1 Aditivo rm andamento</t>
  </si>
  <si>
    <t>2025-JD85P5</t>
  </si>
  <si>
    <t xml:space="preserve">Contratação de empresa para elaboração de ETP e Termo de Referência </t>
  </si>
  <si>
    <t>Renata Cerdeira / Rogéria da Silva Amaral Henriques - AC</t>
  </si>
  <si>
    <t xml:space="preserve">em andamento LICITAÇÃO - 2025-TW8KF </t>
  </si>
  <si>
    <t>2025-G7Q766</t>
  </si>
  <si>
    <t>Contratação de 05 (cinco) inscrições para a participação de servidores do DETRAN/ES no 21º Congresso Brasileiro de Pregoeiros e Agentes de Contratação – CBP</t>
  </si>
  <si>
    <t>Renata Cerdeira / Ana Larissa</t>
  </si>
  <si>
    <t>2026-J1NS2G</t>
  </si>
  <si>
    <t>GESEG</t>
  </si>
  <si>
    <t>Prestação de serviços de arquivo e correlatos: guarda documental, organização de documentos, arquivamento, desarquivamento, digitalização e classificação de documentos - janeiro e fevereiro 2026</t>
  </si>
  <si>
    <t>Existente Não Renovável</t>
  </si>
  <si>
    <t>Jaquison Fraga Ribeiro</t>
  </si>
  <si>
    <t>2025-9CMNW9</t>
  </si>
  <si>
    <t>Prestação de serviço de guarda e arquivamento de documentos e correlatos</t>
  </si>
  <si>
    <t xml:space="preserve">Jaquison Fraga Ribeiro </t>
  </si>
  <si>
    <t>Contrato 23/2026  - ARQUIVO CONTEMPORANEO - 2024-T5X0F. Vigencia 06/05/2026 a 05/05/2031 - Valor anualmente R$ 1.469.470,48</t>
  </si>
  <si>
    <t>2025-XD0178</t>
  </si>
  <si>
    <t>Prestação de serviços administrativos e de suporte de nível operacional, por meio de postos de Assistentes Administrativos e Encarregados</t>
  </si>
  <si>
    <t>37 - Locação De Mão-De-Obra</t>
  </si>
  <si>
    <t>Leonardo Pontiário</t>
  </si>
  <si>
    <t>Contrato 17/2023 com a empresa MGS 2025-B53566 24 meses prorrogou 11/02/2026</t>
  </si>
  <si>
    <t>2025-B565M4</t>
  </si>
  <si>
    <t>Contratação de empresa p/ prestação de serviços terceirizados - copeiragem, portaria, recepcionista, almoxarife, garçom e office boy</t>
  </si>
  <si>
    <r>
      <rPr>
        <sz val="18"/>
        <color rgb="FF212529"/>
        <rFont val="Times New Roman"/>
        <family val="1"/>
      </rPr>
      <t xml:space="preserve">Contrato 10/2021 com a empresa </t>
    </r>
    <r>
      <rPr>
        <sz val="18"/>
        <color rgb="FF000000"/>
        <rFont val="Times New Roman"/>
        <family val="1"/>
      </rPr>
      <t>IMPACTO prorrogação exepcional  por 12 meses</t>
    </r>
  </si>
  <si>
    <t>2025-C569NL</t>
  </si>
  <si>
    <t>2025-3LZ8WN</t>
  </si>
  <si>
    <t>Despesas com aquisição de passagens aéreas</t>
  </si>
  <si>
    <t>33 - Passagens E Despesas Com Locomoção</t>
  </si>
  <si>
    <t>Contrato 06/2024 empresa WEBTRIP - 12 meses</t>
  </si>
  <si>
    <t>2025-181RKT/ 2025-F5W288</t>
  </si>
  <si>
    <t xml:space="preserve">Fornecimento de Água e Esgoto </t>
  </si>
  <si>
    <t>Serviço Autonomo De Água E Esgosto Saae no interior</t>
  </si>
  <si>
    <t>2025-TJ95MT compilado</t>
  </si>
  <si>
    <t>Aquisição de Frigobares, para atender as demandas da sede do DETRAN|ES, e suas unidades (PAVS e Ciretrans)</t>
  </si>
  <si>
    <t>4 - INVESTIMENTOS</t>
  </si>
  <si>
    <t>Leonardo Pontiário/ Verônica Vieira Spalenza Sena AC</t>
  </si>
  <si>
    <t xml:space="preserve">em andamento 2026-RK1G0 </t>
  </si>
  <si>
    <t>2025-9G38KS - 2025-QX86TV</t>
  </si>
  <si>
    <t>Contratação de empresa especializada na prestação de serviços terceirizados - copeiragem, portaria, recepcionista, almoxarife, garçom e office boy</t>
  </si>
  <si>
    <t>Leonardo Pontiário - Lorrayne Gonçalves Cantarela AC</t>
  </si>
  <si>
    <t>em andamento 2025-1H200 - A execução do contrato deverá ser em 10/06/26 - 24 meses</t>
  </si>
  <si>
    <t>2025-1CDQR5</t>
  </si>
  <si>
    <t>Contratação de empresa especializada na confecção de carimbos</t>
  </si>
  <si>
    <t>Leonardo Portinário / Ana Larissa Guimarães Dias - AC</t>
  </si>
  <si>
    <t>2025-H22TV3</t>
  </si>
  <si>
    <t>Contratação de Empresa especializada em prestação de serviços de solução integrada de videomonitoramento por captura de imagens sobre rede IP, incluindo disponibilização de equipamentos e softwares, instalação, suporte, manutenção, além da implantação de infraestrutura necessária para o DETRAN/ES</t>
  </si>
  <si>
    <t>Bruno de Avila Pantaleão</t>
  </si>
  <si>
    <t>Contrato 14/2026 2026-WGM3S - ARP 001/2025 DO CREA/ES AKLER SOLUTION LTDA - itens de pagamento único por acionamento: R$ 2.263.804,57 itens de pagamento mensal: 15.812.509,32 total da contratação: R$ 18.076.313,89 - Vigência: de 01/04/2026 a 31/03/2027</t>
  </si>
  <si>
    <t>2026-DC626D  / 2025-D9KW12</t>
  </si>
  <si>
    <t>Manutenção preventiva e corretiva do sistema de alarme e detecção de fumaça (spinklers).</t>
  </si>
  <si>
    <t xml:space="preserve">Victor Muniz Barbosa </t>
  </si>
  <si>
    <r>
      <rPr>
        <sz val="18"/>
        <color rgb="FF000000"/>
        <rFont val="Times New Roman"/>
        <family val="1"/>
      </rPr>
      <t xml:space="preserve">Contrato 30/2022 – </t>
    </r>
    <r>
      <rPr>
        <sz val="18"/>
        <color rgb="FF212529"/>
        <rFont val="Times New Roman"/>
        <family val="1"/>
      </rPr>
      <t>CETEST</t>
    </r>
  </si>
  <si>
    <t>2025-4V4R02 / 2025-VN9D0X</t>
  </si>
  <si>
    <t>Despesas com serviços de telefonia - MÓVEL</t>
  </si>
  <si>
    <t>Contrato 31/2023 empresa CLARO SA - vig. aditivo é no início da 2ª quinzena do mês de fev/2026. 30 MESES</t>
  </si>
  <si>
    <t>2025-1V1BM4</t>
  </si>
  <si>
    <t>Despesas com serviços de telefonia - FIXA</t>
  </si>
  <si>
    <t>2025-6HBD4K</t>
  </si>
  <si>
    <t>Contratação Manutenção e Conservação de bens móveis - Elevador</t>
  </si>
  <si>
    <r>
      <t xml:space="preserve">Contrato </t>
    </r>
    <r>
      <rPr>
        <sz val="18"/>
        <color rgb="FF000000"/>
        <rFont val="Times New Roman"/>
        <family val="1"/>
      </rPr>
      <t>37/2021 – Holder Soluções Elevadores Ltda com prazo de vigência em 12/08/2026</t>
    </r>
  </si>
  <si>
    <t>2025-XF0GRL</t>
  </si>
  <si>
    <t xml:space="preserve">Contratação De Empresa Especializada Na Prestação De Serviços De Controle De Vetores E Pragas Urbanas </t>
  </si>
  <si>
    <t>Victor Muniz Barbosa</t>
  </si>
  <si>
    <t>GARANTIA SERVIÇOS CT 16/2022 (Lote 01/02/03/05) Valor Global do Contrato - R$ 116.301,60, sendo no Lote 01 (R$ 30.076,01), Lote 02 (R$ 14.997,49), Lote 03 (R$ 39.249,18) e Lote 05 (R$ 31.978,92)  - 12 meses</t>
  </si>
  <si>
    <t xml:space="preserve">2025-5QRGV3 / 2025-34CD2D </t>
  </si>
  <si>
    <t>Victor Muniz Barbosa / Rogéria da Silva Amaral Henriques - AC</t>
  </si>
  <si>
    <t>em andamento 2026-JGMS9 - CRT vitória</t>
  </si>
  <si>
    <t>2025-BK35CK</t>
  </si>
  <si>
    <t>Locação De Veículos Automotores</t>
  </si>
  <si>
    <t>Adriano Barcelos Fraga</t>
  </si>
  <si>
    <t>Contrato 015/2023 MASTER AUTOMOTORES</t>
  </si>
  <si>
    <t>2025-TFDPMV</t>
  </si>
  <si>
    <t>Contrato 012/2022 DELTA encerrou no dia 07/05/2026</t>
  </si>
  <si>
    <t>Contrato 035/2022 DELTA</t>
  </si>
  <si>
    <t>Contrato 011/2022 LORENZI LOCADORA</t>
  </si>
  <si>
    <t>Contrato 037/2022 RPR LOCAÇÕES</t>
  </si>
  <si>
    <t>Contrato de prestação de serviços de gerenciamento do abastecimento de combustíveis e da manutenção preventiva e corretiva da frota oficial - Combustível, Lubrificantes e peças, Manutenção</t>
  </si>
  <si>
    <t>Contrato 18/2026.  2026-5GF0V Aquisição De Combústiveis E Lubrificantes (Gasolina, Diesel, Alcool, Peças) PRIME ARP/SEGER - N° 001/2025 VIGENCIA 24 MESES</t>
  </si>
  <si>
    <t>2026-5GF0V</t>
  </si>
  <si>
    <t>Prestação de serviços de seguro total automotivo</t>
  </si>
  <si>
    <t xml:space="preserve">Contrato 030/2023 GENTE SEGURADORA - 12 meses -  vig. 12/08/2023 à 11/08/2027 - 2025-SVRDL </t>
  </si>
  <si>
    <t xml:space="preserve">Contratação de empresa especializada na prestação de serviços de locação de veículo automotor tipo VAN sem motorista (quantidade 4) </t>
  </si>
  <si>
    <t>em andamento 2026-M1PP3</t>
  </si>
  <si>
    <t>2026-VQ7RJ5</t>
  </si>
  <si>
    <t>Aquisição de material de consumo - Aquisição de utensílios diversos de copa e cozinha, canecões de alumínio, copos de vidro, garrafas térmicas, xícaras, talheres e porta copos, Copo descartável</t>
  </si>
  <si>
    <t>Elivania Neves Celestino e Jessica Coutinho Miranda</t>
  </si>
  <si>
    <t xml:space="preserve">2025-05QWG5 </t>
  </si>
  <si>
    <t>Aquisição de material de consumo - Aquisição genero alimenticio: Açúcar, Sachê de adoçante; Água mineral; café torrado e moído</t>
  </si>
  <si>
    <t>Elivania Neves Celestino e Jessica Coutinho Miranda/ Rogéria da Silva Amaral Henriques - AC</t>
  </si>
  <si>
    <t>Café e açúcar -ARP 081/2025. Será instruíto processo para fins de utilização de ata. Água - Processo  2025-QL7V6 - Contrato 025/2025-  Realizado 6º pedido em fevereiro de 2026. Café em grãos - Processo 2025-F875W - Análise edital de pregão. adoçante IRP Nº  1592/2025</t>
  </si>
  <si>
    <t>2025-1Q3H1P</t>
  </si>
  <si>
    <t xml:space="preserve">Aquisição de material de consumo - Aquisição de baterias recarregáveis e pilhas de diferentes tamanhos e especificações para uso em equipamentos eletrônicos do setor de manutenção </t>
  </si>
  <si>
    <t>2025-NK4HTV</t>
  </si>
  <si>
    <t>Aquisição de material de consumo - Aquisição de materiais de higiene: papel higiênico (pacote com 4 rolos) e papel toalha, lixeira, dispenser</t>
  </si>
  <si>
    <t xml:space="preserve">Papael Higiênico- IRP 1511/2025 em fase de pesquisa de preços. Papel toalha - ARP 019.202 vigente, Será instruíto processo para fins de utilização de ata. Lixeiras - Processo 2026-BSHTS - Aguardando homologação de itens do grupo 2 </t>
  </si>
  <si>
    <t>2025-04C7C8</t>
  </si>
  <si>
    <t xml:space="preserve">Aquisição de material de consumo </t>
  </si>
  <si>
    <t>Elivania Neves Celestino e Jessica Coutinho Miranda/ Ana Larissa Guimarães Dias - AC</t>
  </si>
  <si>
    <t>2026-CQXXT Aquisição de capacho com a logo do DETRA|ES</t>
  </si>
  <si>
    <t>2025-DGKD2S</t>
  </si>
  <si>
    <t xml:space="preserve">Aquisição de material de consumo -  Aquisição de material de expediente (cola, caneta, fita, PAPAEL A4 etc) </t>
  </si>
  <si>
    <t>2025-GJKWV1</t>
  </si>
  <si>
    <t>Aquisição de material de consumo - 400 unidades de Protetor solar facial, tipo proteção: UVA/UVB, fator proteção: fator 50, forma F</t>
  </si>
  <si>
    <t>2026-QR85V- Aguardando autorização para utlização de 
uso de ata</t>
  </si>
  <si>
    <t>2025-MRC9FW</t>
  </si>
  <si>
    <t xml:space="preserve">Aquisição de material de consumo - CADEADO </t>
  </si>
  <si>
    <t>ARP 04/2026 - vigente Será instruíto processo para fins de utilização de ata.</t>
  </si>
  <si>
    <t>2025-HJZXQK</t>
  </si>
  <si>
    <t>Aquisição de material de consumo - Aquisição de 200 cones sinalizadores com 50 cm de altura, em PVC flexível ou material similar, cor laranja com faixas refletivas brancas, para fins de sinalização e segurança em ambientes internos e externos.</t>
  </si>
  <si>
    <t>Aguardando alguma ATA disponivel</t>
  </si>
  <si>
    <t>2025-7R464H</t>
  </si>
  <si>
    <t>Aquisição de material de consumo - Aquisição de prancheta acrilica para os examinadores</t>
  </si>
  <si>
    <t>Registro de Preço 1440</t>
  </si>
  <si>
    <t>2026-6JM0HB</t>
  </si>
  <si>
    <t>Adesão de ATA ARP 1101/2025 - Destinadas a suprir as necessidades operacionais do DETRAN-ES, especialmente para atendimento às demandas de (2) manutenção predial, (1) almoxarifado, (1) setor de engenharia e (1) patrimônio</t>
  </si>
  <si>
    <t>2026-4N309P</t>
  </si>
  <si>
    <t>Prestação de serviços Manutenção Preventiva em aparelhos de Ar condicionado</t>
  </si>
  <si>
    <t xml:space="preserve">Yasline Brandão Craveiro Narciso Lemos / Diego de Souza Feital </t>
  </si>
  <si>
    <t>Contrato 034 -2021, HIMALAIA -  Região Serrana</t>
  </si>
  <si>
    <t>2025-M09VVF</t>
  </si>
  <si>
    <t>Contrato 035 -2021, HIMALAIA -  Região Sul</t>
  </si>
  <si>
    <t>2025-8PDBJ0</t>
  </si>
  <si>
    <t>Contrato 036 -2021, HIMALAIA  -  Região Metropolitana</t>
  </si>
  <si>
    <t>2025-KQ0BF2</t>
  </si>
  <si>
    <t>Contrato 041 -2021, HIMALAIA -  Região Norte</t>
  </si>
  <si>
    <t>2025-7GMM28</t>
  </si>
  <si>
    <t>Contrato 044 -2021, HIMALAIA -  Sede do DETRAN/ES e Loja 1 da Torre Central</t>
  </si>
  <si>
    <t>2025-64J1B7</t>
  </si>
  <si>
    <t>Contrato 046 -2021, HIMALAIA -  Região Noroeste</t>
  </si>
  <si>
    <t>2025-R02PQ7</t>
  </si>
  <si>
    <t>Contratação de empresa especializada em manutenção predial preventiva e corretiva</t>
  </si>
  <si>
    <t>Yasline Brandão CraveiroNarciso Lemos</t>
  </si>
  <si>
    <t>2025-SCVKD  contrato TTM 19/2021, Região Metropolitana. término em 30/06/2026</t>
  </si>
  <si>
    <t>2025-L59QDW/ 2025-VQPHRG / 2025-T8SQK3 / 2025-J45F9K</t>
  </si>
  <si>
    <t>Contrato 062/2022 - HIMALAIA renovação será em 24/11/2026</t>
  </si>
  <si>
    <t>2025-L1SRNZ / 2025-DD3J3N</t>
  </si>
  <si>
    <t>Contratação Prestação de serviços Manutenção Preventiva em aparelhos de Ar condicionado com fornecimento integral de peças e componentes, ar condicionado tipo janela, split hi-wall, piso-teto, cassete e cortinas de ar, para Região Metropolitana, Região Norte, Região Sul, Região Noroeste, Região Serrana, Sede e as Lojas de Atendimento ao Público do DETRAN|ES</t>
  </si>
  <si>
    <t>Yasline Brandão CraveiroNarciso Lemos/ Rogéria da Silva Amaral Henriques - AC</t>
  </si>
  <si>
    <t>2025-K6BG5R</t>
  </si>
  <si>
    <t>Credenciamento De Empresa Para Elaboração De Laudos De Avaliação De Bens Imóveis PAV DOMINGOS MARTINS</t>
  </si>
  <si>
    <t>2024-0WMN48 / 2024-8R89JK</t>
  </si>
  <si>
    <t>Credenciamento De Empresa Para Elaboração De Laudos De Avaliação De Bens Imóveis da CIRETRAN DE NOVA VENÉCIA</t>
  </si>
  <si>
    <t>Credenciamento De Empresa Para Elaboração De Laudos De Avaliação De Bens Imóveis Do Detran/Es.</t>
  </si>
  <si>
    <t>DOS PROXIMOS CREDENCIAMENTOS</t>
  </si>
  <si>
    <t>Credenciamento De Empresa Para Elaboração De Laudos De Avaliação De Bens Imóveis PAV DE ITAPEMIRIM</t>
  </si>
  <si>
    <t>2026-97Z33</t>
  </si>
  <si>
    <t xml:space="preserve">Credenciamento De Empresa Para Elaboração De Laudos De Avaliação De Bens Imóveis CRT DE MUCURICI </t>
  </si>
  <si>
    <t>2026-1320T</t>
  </si>
  <si>
    <t>Credenciamento De Empresa Para Elaboração De Laudos De Avaliação De Bens Imóveis PAV DE PINHEIROS</t>
  </si>
  <si>
    <t>2026-MPQBB</t>
  </si>
  <si>
    <t>Credenciamento De Empresa Para Elaboração De Laudos De Avaliação De Bens Imóveis PAV DE IRUPI</t>
  </si>
  <si>
    <t>2026-KF71V</t>
  </si>
  <si>
    <t>Credenciamento De Empresa Para Elaboração De Laudos De Avaliação De Bens Imóveis PAV DE APIACÁ</t>
  </si>
  <si>
    <t>2026-S7J5G</t>
  </si>
  <si>
    <t>Credenciamento De Empresa Para Elaboração De Laudos De Avaliação De Bens Imóveis CRT DE SERRA (SHOPPING MONTSERRAT)</t>
  </si>
  <si>
    <t>2026-Q8NNK</t>
  </si>
  <si>
    <t>Credenciamento De Empresa Para Elaboração De Laudos De Avaliação De Bens Imóveis CRT DE SÃO GABRIEL DA PALHA</t>
  </si>
  <si>
    <t>2026-F7N1V</t>
  </si>
  <si>
    <t>Credenciamento De Empresa Para Elaboração De Laudos De Avaliação De Bens Imóveis PAV DE PRESIDENTE KENNEDY</t>
  </si>
  <si>
    <t>2026-9QJH3</t>
  </si>
  <si>
    <t>2025-LP8MR0</t>
  </si>
  <si>
    <t>Contratação de empresa especializada para prestação de serviços terceirizados de mão de obra de artífice, com possibilidade de viagens, para execução contínua de reparos e conservação predial</t>
  </si>
  <si>
    <t>Yasline Brandão CraveiroNarciso Lemos / Fabricio Coutinho Barcelos/ Ana Larissa Guimarães Dias - AC</t>
  </si>
  <si>
    <t xml:space="preserve">2026-JL33Z - 24 meses- em andamento </t>
  </si>
  <si>
    <t>2025-NPL1VZ / 2025-VQPHRG</t>
  </si>
  <si>
    <t xml:space="preserve">Aquisição De Materiais De Construção Para Utilização Nas Obras De Pequenas Manutenções Com Os Artífices Nas Instalações Do Detran|Es. </t>
  </si>
  <si>
    <t>2024-CH7SMJ / 2024-G1TS7G</t>
  </si>
  <si>
    <t>Aquisição de materiais hidráulicos e elétricos</t>
  </si>
  <si>
    <t>Destinados à realização de manutenções prediais nas instalações do DETRAN</t>
  </si>
  <si>
    <t>2025-JGLGVQ</t>
  </si>
  <si>
    <t>Manutenção de bens móveis - portas de vidro</t>
  </si>
  <si>
    <t>Manutenção das portas de vidros nas agêcncias do DETRAN-ES</t>
  </si>
  <si>
    <t>2025-7S1T6T</t>
  </si>
  <si>
    <t>Contratação de empresa especializada em serviços de caracterização visual para criar a identidade visual, elaborar, executar e acompanhar a instalação das peças de comunicação visual e materiais de comunicação</t>
  </si>
  <si>
    <t>em andamento 2026-8P1Z4</t>
  </si>
  <si>
    <t>2025-31SRDN</t>
  </si>
  <si>
    <t>GEFIT</t>
  </si>
  <si>
    <t>Contratação de empresa para fornecimento e instalação de estruturas, equipamentos, materiais, mão de obra e logística geral para realização de eventos</t>
  </si>
  <si>
    <t>Flávia Joradne de Carvalho / Jederson Carvalho Lobato</t>
  </si>
  <si>
    <t>Contrato 016/2023 Empresa MAIS ESTRUTURA não tem prorrogação contratual encerra em 05/06/2026</t>
  </si>
  <si>
    <t>2025-HVW3VP - 2025-JJJ8G5</t>
  </si>
  <si>
    <t xml:space="preserve">encerrar o Contrato 016/2023 Empresa MAIS ESTRUTURA prorrogação contratual será em 05/06/2026 - Vai licitar em 2026 por 12 meeses </t>
  </si>
  <si>
    <t>Aquisição de 4 viaturas motocicletas -  atender a Fiscalização de Trânsito</t>
  </si>
  <si>
    <t>Leonardo Ludolfo / Jederson Carvalho Lobato</t>
  </si>
  <si>
    <t>2025-MQL47N</t>
  </si>
  <si>
    <t>Novo talonário - Contratação de Plataforma de análise de dados de circulação viária, cumprimento de leis, gestão e monitoramento, incluindo recursos e serviços necessários para o seu funcionamento como software com módulos de cadastramento, gestão e registro, infraestrutura computacional, servidores de aplicação e de bancos de dados, dispositivos móveis e sistemas operacionais, serviços de comunicação de dados, suporte técnico, instalação e instrução para operacionalização do serviço.</t>
  </si>
  <si>
    <t>Jederson Carvalho / Verônica Vieira Spalenza Sena AC</t>
  </si>
  <si>
    <t>Contrato 21/2026 - THOMAS GREG  - ARP 001/2026 - 2025-Z642L (NÃO CONFUNDIR COM SERPRO) - 2026-K36MH  vig. 29/04/2026 até 28/04/2027</t>
  </si>
  <si>
    <t>2025-1WJFXF</t>
  </si>
  <si>
    <t>Serviços de Processamento de Dados - sistema autua - Talonário Eletrônico - SERPRO</t>
  </si>
  <si>
    <t>Jederson Carvalho Lobato / Verônica Vieira Spalenza Sena</t>
  </si>
  <si>
    <t>2026-DLP6HG / 2025-B5DX05</t>
  </si>
  <si>
    <t>Jederson Carvalho Lobato</t>
  </si>
  <si>
    <t xml:space="preserve">Contrato 021/2021 SERPRO - vig. 05/07/2026  2025-SQFV0 </t>
  </si>
  <si>
    <t>2026-TXGV8N</t>
  </si>
  <si>
    <t>Contratação de empresa especializada para prestação de serviços de manutenção preventiva, corretiva e calibração, com fornecimento de insumos, peças e acessórios específicos de reposição, inclusive baterias, em 20 (vinte) equipamentos medidores de alcoolemia, tipo etilômetros, da marca alcolizer, modelo le5 e suas respectivas impressoras.</t>
  </si>
  <si>
    <t>Contrato 056/2025 AGS COMERCIO, 2024-VQR21, Vigência: de 18/06/2025 a 17/06/2026 - Esta empresa não renova contrato, precisa fazer nova contratação todo ano.</t>
  </si>
  <si>
    <t xml:space="preserve">2025-JBSBL0 - 2025-XFVCWQ - 2025-4ZL7JC </t>
  </si>
  <si>
    <t>Aquisição de 4 viaturas caracterizadas tipo SUV  - atender a Fiscalização de Trânsito</t>
  </si>
  <si>
    <t>Jederson Carvalho Lobato / Verônica Vieira Spalenza Sena AC</t>
  </si>
  <si>
    <t>em andamento 2025-92HNW ADESÃO ARP  Aguardando aceite do fornecedor.</t>
  </si>
  <si>
    <t>2025-X0XW8F</t>
  </si>
  <si>
    <t>Aquisição de 17 viaturas caracterizadas tipo sedan  - atender a municípios através da entrega de kits de fiscalização</t>
  </si>
  <si>
    <t>Jederson Carvalho Lobato/ Rogéria da Silva Amaral Henriques - AC</t>
  </si>
  <si>
    <t>em andamento 2026-FLWFK</t>
  </si>
  <si>
    <t>Aquisição de coletes balísticos ostensivos</t>
  </si>
  <si>
    <t>2026-76R060</t>
  </si>
  <si>
    <t>Ccontratação para locação de simulador de impacto integrado à tecnologia de realidade virtual 360º</t>
  </si>
  <si>
    <t>39 - OUTROS SERVIÇOS DE TERCEIROS - PESSOA JURÍDICA</t>
  </si>
  <si>
    <t>Flávia Joradne de Carvalho / Daniela Angela Canicali Rezende / Lorrayne Golçalves Cantarela - AC</t>
  </si>
  <si>
    <t>em andamento na LICITAÇÃO 2025-329GS - 36 meses</t>
  </si>
  <si>
    <t>2025-ZM5K9X</t>
  </si>
  <si>
    <t>Contratação de empresa para prestação de serviços de apoio logístico, compreendendo a disponibilização de banheiros químicos, tendas, escritório móvel e demais estruturas necessárias às ações promovidas pelo detran/es</t>
  </si>
  <si>
    <t>em andamento 2026-PLRLR vai licitar em 2026 - 60 meses</t>
  </si>
  <si>
    <t>2025-HJ82F0</t>
  </si>
  <si>
    <t>Lombadas portáteis - atender a fiscalização de trânsito e entrega aos municípios que receberão os kits de ficalização.</t>
  </si>
  <si>
    <t>Fabiana Del Caro Pedrini / Milena Sperandio Silva de Paula / Verônica Vieira Spalenza Sena AC</t>
  </si>
  <si>
    <t>ARP 004/2026  -  2024-S4HFD - ALNOOR COMERCIAL IMPORTADORA</t>
  </si>
  <si>
    <t>2025-VN6F68</t>
  </si>
  <si>
    <t>Cones de sinalização - atender a fiscalização de trânsito e entrega aos municípios que receberão os kits de ficalização.</t>
  </si>
  <si>
    <t>ARP 003/2026 2024-S4HFD  - WORLD CENTER</t>
  </si>
  <si>
    <t>Aquisição de capacetes de segurança para motociclista</t>
  </si>
  <si>
    <t>Jederson Carvalho Lobato/ Lorrayne Golçalves Cantarela - AC</t>
  </si>
  <si>
    <t>ainda se encontra em fase de planejamento e o processo ainda não foi iniciado.</t>
  </si>
  <si>
    <t xml:space="preserve">2025-10VWVR </t>
  </si>
  <si>
    <t>Aquisição de  Luva</t>
  </si>
  <si>
    <t>Par</t>
  </si>
  <si>
    <t>Aquisição de EPI's para motociclista</t>
  </si>
  <si>
    <t>Aquisição de  Bota</t>
  </si>
  <si>
    <t>Aquisição de  Cotoveleira</t>
  </si>
  <si>
    <t>Aquisição de  Kit Joelheira</t>
  </si>
  <si>
    <t>Aquisição de etilômetros ativos com impressoras, demais acessórios e bocais descartáveis</t>
  </si>
  <si>
    <t>Kit</t>
  </si>
  <si>
    <t>2025-FM83BG</t>
  </si>
  <si>
    <t>Aquisição de capas de chuvas</t>
  </si>
  <si>
    <t xml:space="preserve"> 2025-BGMWM  - 2025-2GQLX (processo de participação na IRP) Aguardando licitação (órgão gerenciador).</t>
  </si>
  <si>
    <t>2025-RZ9CC6</t>
  </si>
  <si>
    <t>Aquisição de etilômetros de aferição passiva, tipo bastão</t>
  </si>
  <si>
    <t>Jederson Carvalho Lobato / Ana Larissa Guimarães Dias - AC</t>
  </si>
  <si>
    <t>em andamento 2024-2GD46</t>
  </si>
  <si>
    <t>2025-XH1W50</t>
  </si>
  <si>
    <t>GEFIT/ ASCOM/ GET</t>
  </si>
  <si>
    <t>Aquisição de Kit de Veículo Aéreo Não Tripulado DRONER</t>
  </si>
  <si>
    <t>52 - Equipamentos e Material Permanente</t>
  </si>
  <si>
    <t>Flávia Jordande de Carvalho/ Rogéria da Silva Amaral Henriques - AC</t>
  </si>
  <si>
    <t>Kit de Veículo Aéreo Não Tripulado (Drone)</t>
  </si>
  <si>
    <t>2025-7JKXGM - 2025-5G9B9P</t>
  </si>
  <si>
    <t>Materiais de apoio às ações de fiscalização de trânsito (controle do tráfego e EPI)</t>
  </si>
  <si>
    <t>Bastão luminoso para controle de tráfego.</t>
  </si>
  <si>
    <t>2025-T56L1P</t>
  </si>
  <si>
    <t xml:space="preserve">Lanterna tática para controle de tráfego. </t>
  </si>
  <si>
    <t xml:space="preserve">Chapéu Pescador Com Protetor Nuca em Rip Stop Liso com a logo da fiscalização. </t>
  </si>
  <si>
    <t>Spray de pimenta para defesa pessoal, máximo 50ml.</t>
  </si>
  <si>
    <t>Jederson Carvalho Lobato/ Verônica Vieira Spalenza Sena AC</t>
  </si>
  <si>
    <t>2025-LCF8D9</t>
  </si>
  <si>
    <t>Convênio 016/2026 com a Polícia Militar do ES - Descentralização de Crédito</t>
  </si>
  <si>
    <t>Convênio</t>
  </si>
  <si>
    <t>2025-P1D52H</t>
  </si>
  <si>
    <t>Aquisição de kits de dispositivo elétrico incapacitante - armas de incapacitação neuromuscular (AINM), acessórios e insumos</t>
  </si>
  <si>
    <t>Contrato 20/2026 - 2024-7SWPS - ARP ADESÃO empresa Axon</t>
  </si>
  <si>
    <t>2025-JH87V1</t>
  </si>
  <si>
    <t>GEFIT/ GEOP</t>
  </si>
  <si>
    <t>ARP para aquisição de equipamento de análise não destrutiva de superfícies metálicas para verificação da autenticidade e detecção de falsificação de números de identificação de veículos, bem como, para restauração do número de identificação de veículos e verificação de documentos de veículos, com objetivo de coibir ação criminosa gerada pela adulteração de sinais identificadores de veículos automotores, comercialização ilegal de componentes eletrônicos e clonagem de veículos</t>
  </si>
  <si>
    <t>Jederson Carvalho Lobato / Fernando Stockler Simões</t>
  </si>
  <si>
    <t>Contrato 100/2025 - 2025-6MFNH - ARP 007/2025 PCES publicada em agosto/2025, 2025-5L5ZL (PCES) Aquisição finalizada em fevereiro/2026.</t>
  </si>
  <si>
    <t>2025-08TQDH / 2025-DC475Q / 2025-3ZFLD3</t>
  </si>
  <si>
    <t>GET/ GEFIT</t>
  </si>
  <si>
    <t>Contratação de empresa especializada para elaboração de Mapa de Segurança Viária dos Municípios do Estado do Espirito Santo -  FORÇA PELA VIDA</t>
  </si>
  <si>
    <t>Jodson Loureiro Pazeto / Jederson Carvalho Lobato / Verônica Vieira Spalenza Sena AC</t>
  </si>
  <si>
    <t>em andamento 2025-9N789 - valo total previsto R$ 7.738.468,47 - 24 meses</t>
  </si>
  <si>
    <t>2025-C9GV82</t>
  </si>
  <si>
    <t>GET</t>
  </si>
  <si>
    <t>Contratação de empresa especializada na prestação de serviço de recapeamento asfáltico</t>
  </si>
  <si>
    <t>Jodson Loureiro Pazeto</t>
  </si>
  <si>
    <t>Contrato 023/2025 - 2025-2MW2Q - PRAXIS municípios de Anchieta, Atílio Vivacqua, Fundão, Ibiraçu, Ibitirama, Iconha, João Neiva, Marataízes e Piuma.  12 meses - não vai prorrogar</t>
  </si>
  <si>
    <t>2025-L9RNK8</t>
  </si>
  <si>
    <t>Prestação de serviços de implantação e manutenção de sinalização viária vertical, horizontal e dispositivos auxiliares</t>
  </si>
  <si>
    <t>Contrato 70/2025 - 2025-V8P74 - 2025-W1FG3Z SINALES, VIGE 07/08/2025 à 06/08/2026</t>
  </si>
  <si>
    <t xml:space="preserve">Contrato 012/2026 - 2026-FT75V - Adesão ARP 025/2025 </t>
  </si>
  <si>
    <t>2026-7W5700</t>
  </si>
  <si>
    <t>Aquisição de 8 licenças aplicativo SINC LITE – SEABRA</t>
  </si>
  <si>
    <t>2025-5KW0W em andamento</t>
  </si>
  <si>
    <t>2026-JHL5MM</t>
  </si>
  <si>
    <t>GET / GEDUT</t>
  </si>
  <si>
    <t>Locação de área para a participação do DETRAN/ES no 9º Congresso Gestão das Cidades, a ser realizado nos dias 24 e 25 de março de 2026, no Pavilhão de Carapina SERRA-ES - AMUNES</t>
  </si>
  <si>
    <t>Teresa Cristina Maté Calvo / Jodson Loureiro Pazeto / Verônica Vieira Spalenza Sena AC</t>
  </si>
  <si>
    <t>Contrato 011/2026 - 2026-PJR1Q  AMUNES</t>
  </si>
  <si>
    <t>2026-DKWR3P</t>
  </si>
  <si>
    <t>GEDUT</t>
  </si>
  <si>
    <t>Aquisição de materiais institucionais, brindes, camisas, brinquedos educativos e de papelaria</t>
  </si>
  <si>
    <t>32 - Material, Bem Ou Serviço Para Distribuição Gratuita</t>
  </si>
  <si>
    <t>Teresa Cristina Maté Calvo / Olga Amorim Da Silva/ Lorrayne Golçalves Cantarela - AC</t>
  </si>
  <si>
    <t xml:space="preserve">em andamento 2024-3B8FB  Aquisição de materiais institucionais personalizados a serem distribuídos nas ações educativas </t>
  </si>
  <si>
    <t>2025-V9T356 / 2025-G8BK5D -</t>
  </si>
  <si>
    <t>Aquisição de materiais institucionais personalizados para atendimento às demandas da Gerência de Educação de Trânsito - GEDUT nas ações educativas</t>
  </si>
  <si>
    <t>32 - MATERIAL, BEM OU SERVIÇO PARA DISTRIBUIÇÃO GRATUITA</t>
  </si>
  <si>
    <t>Daniela Caniçai / Olga Amorim / Lorrayne Gonçalves Cantarela AC</t>
  </si>
  <si>
    <t>Em andamento - 2024-3B8FB</t>
  </si>
  <si>
    <t>Contratação de empresa para fornecimento de alimentação (Kit lanche e água mineral)</t>
  </si>
  <si>
    <t>Teresa Cristina Maté Calvo / Olga Amorim Da Silva/ Ana Larissa Guimarães Dias - AC</t>
  </si>
  <si>
    <t>em andamento 2025-95NL4</t>
  </si>
  <si>
    <t xml:space="preserve">2025-32BSXL - 2025-NQHXNW </t>
  </si>
  <si>
    <t>Aquisição de Materiais CONE, PLACA PARE e APITO que serão utilizados na implementação do Programa Agente de Trânsito Mirim Escolar - ATME</t>
  </si>
  <si>
    <t>Andressa Cesconetto / Teresa Maté / Lorrayne Gonçalves Cantarela AC</t>
  </si>
  <si>
    <t>2025-4N4D9G</t>
  </si>
  <si>
    <t>Aquisição de Materiais que serão utilizados na implementação do Programa Agente de Trânsito Mirim Escolar - ATME</t>
  </si>
  <si>
    <t>Teresa Cristina Maté Calvo / Andressa Gama Cesconetto Machado/ Lorrayne Golçalves Cantarela - AC</t>
  </si>
  <si>
    <t>Aquisição de materiais necessários para o desenvolvimento dos trabalhos manuais nas ações educativas de trânsito, que serão executadas pelos agentes educativos</t>
  </si>
  <si>
    <t>2025-NBNT15</t>
  </si>
  <si>
    <t>Teresa Cristina Maté Calvo/ Débora Regina Tourinho/ Lorrayne Golçalves Cantarela - AC</t>
  </si>
  <si>
    <t>2910 unidades de camisas institucionais personalizadas a serem utilizadas nas ações educativas na Campanhas Do Maio Amarelo, Outubro Rosa e Novembro Azul</t>
  </si>
  <si>
    <t>2025-M1R8MD</t>
  </si>
  <si>
    <t>Aquisição de brinquedos educativos pedagógicos</t>
  </si>
  <si>
    <t>2025-50BFX2</t>
  </si>
  <si>
    <t>Contratação de empresa especializada em organização de eventos presenciais e híbridos</t>
  </si>
  <si>
    <t>Contrato</t>
  </si>
  <si>
    <t>Teresa Cristina Maté Calvo / Jederson Lobato/ Verônica Vieira Spalenza Sena AC</t>
  </si>
  <si>
    <t>Contrato 032/2026 - 2026-V19X1   FEMUNES -  Evento “Feira dos Municípios do Espírito Santo 2026” - 28 a 31 de maio de 2026 aquisição de patrocinio</t>
  </si>
  <si>
    <t>2025-0XZKB4</t>
  </si>
  <si>
    <t>Teresa Cristina Maté Calvo / Jederson Lobato / Maria Aparecida Campos Rocha</t>
  </si>
  <si>
    <t>Evento “CONETRAN-ES Congresso Nacional de Trânsito: Edição Espírito Santo 2026”, no período de 13/05/2026 a 14/05/2026 - aquisição de 1 (uma) cota ouro</t>
  </si>
  <si>
    <t>2025-FW0S9F</t>
  </si>
  <si>
    <t>Teresa Cristina Maté Calvo/ Ana Larissa Guimarães Dias - AC</t>
  </si>
  <si>
    <t>Evento “ AUTOTECH 2025”, previsto para outubro de 2026 - 3 dias de evento</t>
  </si>
  <si>
    <t>2025-9RL3PS</t>
  </si>
  <si>
    <t>Credenciamento de pessoas jurídicas especializadas e tecnicamente qualificadas para desenvolver apresentações artísticas, de forma complementar, nos programas, projetos e demandas de Educação para o trânsito do DETRAN|ES</t>
  </si>
  <si>
    <t>Teresa Cristina Maté Calvo/ Daniela Angela Canicali Rezende/ Ana Larissa Guimarães Dias - AC</t>
  </si>
  <si>
    <t>A serem realizadas em todos os municípios do estado do Espírito Santo</t>
  </si>
  <si>
    <t>2025-TZG43V / 2025-3XGQ7N -</t>
  </si>
  <si>
    <t>Credenciamento de profissionais tecnicamente qualificados e experientes nas funções de docentes, palestrantes e intérpretes de libras</t>
  </si>
  <si>
    <t>Teresa Cristina Maté Calvo / Andressa Gama Cesconetto Machado/ Ana Larissa Guimarães Dias - AC</t>
  </si>
  <si>
    <t>Para atuar, em programas, projetos e demandas de Educação para o Trânsito</t>
  </si>
  <si>
    <t>2025-5S9JXV - 2025-W6CHM0</t>
  </si>
  <si>
    <t>Descentralizações de créditos para cursos que serão realizados em 2026 na ESESP</t>
  </si>
  <si>
    <t>Andressa Gama Cesconetto</t>
  </si>
  <si>
    <t>2025-7KQMVF</t>
  </si>
  <si>
    <t>Licia Binda Zamprogno</t>
  </si>
  <si>
    <t>Termos de cooperação 19/2026 (Curso de Atualização de Agentes de Trânsito)  2026-K7ZDH  - vg. 24/04/2026 até 31/12/2026</t>
  </si>
  <si>
    <t>Jessica Dias Castilho</t>
  </si>
  <si>
    <t>Termos de cooperação 22/2026 - 2026-52J7X contratação de serviços de docentes e coordenador técnico que atuarão na formação - SEM MEDO DE DIRIGIR vig: junho/2026 a dezembro/2026</t>
  </si>
  <si>
    <t>Termos de cooperação 24/2026 - 2026-SVBC3 Termo de Cooperação a contratação de serviços especializados para realização de ciclo de palestras sobre ‘Humanização no Trânsito’   vig: maio/2026 a dezembro/2027</t>
  </si>
  <si>
    <t>Termos de cooperação 27/2026 - 2026-M7KW8 - ministrar curso de Analista de Boletim de Sinistro de Trânsito sem Vítima vig: maio/2026 a dezembro/2026</t>
  </si>
  <si>
    <t xml:space="preserve"> Marcelo Matias dos Santos </t>
  </si>
  <si>
    <t>Termos de cooperação 31/2026 - 2026-P7TV3  ciclo de palestras sobre ‘Humanização no Trânsito’ vigorará até 31 de dezembro de 2026</t>
  </si>
  <si>
    <t xml:space="preserve">Contratação de profissional para ministrar a palestra de abertura do “III Simpósio de saúde no trânsito” com o tema Saúde no Trânsito </t>
  </si>
  <si>
    <t>Andressa Gama Cesconetto/ Lorrayne Golçalves Cantarela - AC</t>
  </si>
  <si>
    <t>No dia 11/11/2026, das 9h30 às 10h30, presencialmente no Auditório da Sede do Detran/ES em Vitória/ES.</t>
  </si>
  <si>
    <t>2025-9V3GN7</t>
  </si>
  <si>
    <t>Formalização de Termo de Fomento para fins de Promoção de Educação para o Trãnsito</t>
  </si>
  <si>
    <t>Anual</t>
  </si>
  <si>
    <t xml:space="preserve">Teresa Cristina Maté Calvo </t>
  </si>
  <si>
    <t>Aquisição de serviços de estudos técnicos com produção textual e visual, diagramação, editoração e impressão de exemplares da revista temática.</t>
  </si>
  <si>
    <t>Teresa Cristina Maté Calvo / Olga Amorim Da Silva</t>
  </si>
  <si>
    <t>Contrato 95/2025  2025-F0DF7 -  EDIOURO PUBLICAÇÕES DE LAZER E CULTURA LTDA</t>
  </si>
  <si>
    <t>2025-HMSMM1</t>
  </si>
  <si>
    <t>GEOP</t>
  </si>
  <si>
    <t>Empilhadeira</t>
  </si>
  <si>
    <t>Claudia Mara Fialho Esteves</t>
  </si>
  <si>
    <t>Empresa DR Link prestação de serviços de operação logística com empilhadeira contrabalançada a combustão, com operador e auxiliar de operador devidamente capacitados</t>
  </si>
  <si>
    <t xml:space="preserve">2025-77VSZH </t>
  </si>
  <si>
    <t xml:space="preserve">Contratação emergencial Prestação de serviços de estadia, guarda e remoção, nos pátios credenciados de veículos, apreendidos nas operações de fiscalização de trânsito e convênios com a polícia civil, militar e rodoviária federal -  12 meses até concluir o processo licitatório regular (PA E-Docs 2025-P045X) </t>
  </si>
  <si>
    <t>Edmilson Alves de Andrade</t>
  </si>
  <si>
    <t>Contrato 081/2025 - 2025-0WP7V -  9.396.671,51   12 meses Vigência: de 19/09/2025 a 18/09/2026  BR ESTADIA E REMOCAO DE VEICULOS LTDA</t>
  </si>
  <si>
    <t>2026-66N6BZ)</t>
  </si>
  <si>
    <t>Contrato 082/2025 - 2025-0WP7V - 7.421.663,80 Vigência: de 19/09/2025 a 18/09/2026 AGUIA ASSISTENCIA AUTOMOTIVA 24 HS LTDA</t>
  </si>
  <si>
    <t>Contrato 083/2025 - 2025-0WP7V - 6.061.880,25 Vigência: de 19/09/2025 a 18/09/2026 - PVD GESTAO, GUARDA E TRANSPORTE DE VEICULOS LTDA</t>
  </si>
  <si>
    <t>2026-66N6BZ</t>
  </si>
  <si>
    <t>Prestação de serviços de estadia, guarda e remoção, nos pátios credenciados de veículos, apreendidos nas operações de fiscalização de trânsito e convênios com a polícia civil, militar e rodoviária federal</t>
  </si>
  <si>
    <t>2026-66N6BZ - Contrato 58/2022 - Aditivado (3º Termo Aditivo), com vigência até 01/11/2026.</t>
  </si>
  <si>
    <t>2026-66N6BZ - Contrato 59/2022 - Aditivado (3º Termo Aditivo), com vigência até 01/11/2026.</t>
  </si>
  <si>
    <t xml:space="preserve"> Contratação do novo modelo de prestação dos serviços de remoção, guarda e preparação dos leilões dos veículos removidos/apreendidos e não resgatados pelos proprietários. 2025-P045X</t>
  </si>
  <si>
    <t>Edmilson Alves de Andrade / Lorrayne Golçalves Cantarela - AC</t>
  </si>
  <si>
    <t>2025-Q38NW / 2026-66N6BZ</t>
  </si>
  <si>
    <t>GV</t>
  </si>
  <si>
    <t>EXPOAUTOS - ARIVES 2026 a ser realizado nos dias 19
e 20 de março de 2026, no município de Vitória/ES</t>
  </si>
  <si>
    <t>Raphael Pierkas Rocha / Lorrayne Gonçalves Cantarela AC</t>
  </si>
  <si>
    <t>Contrato 10/2026 - 2026-BXGXC</t>
  </si>
  <si>
    <t>2026-H19NZ0 / 2026-3V5M1L</t>
  </si>
  <si>
    <t xml:space="preserve"> Aquisição de cota de patrocínio para a participação institucional do Detran|ES na MODAL EXPO – 2026, promovida pela Milanez &amp; Milaneze S/A, em co-realização com a Liga de Marketing e com a promoção do SINDIEX, SINCADES e TRANSCARES</t>
  </si>
  <si>
    <t>Gibran Henrique Lima Bolzan /  Verônica Vieira Spalenza Sena AC</t>
  </si>
  <si>
    <t>Contrato 038/2026 2026-VDG0W realizado de 16 a 18 de junho de 2026, no Pavilhão de Carapina – Serra/ES</t>
  </si>
  <si>
    <t>2026-072TH6</t>
  </si>
  <si>
    <t>Raphael Pierkas Rocha/ Lorrayne Golçalves Cantarela - AC</t>
  </si>
  <si>
    <t>2025-B5QW70</t>
  </si>
  <si>
    <t>GH</t>
  </si>
  <si>
    <t>Projeto CNH Social</t>
  </si>
  <si>
    <t>Eliana Ester Meireles</t>
  </si>
  <si>
    <t>São 9.000 vagas em 2026, além de 1.000 (mil) vagas destinadas a cursos especializados para condutores profissionais para todo o estado.</t>
  </si>
  <si>
    <t>2025-9WSFH9 /  2025-BGQRGR</t>
  </si>
  <si>
    <t>Contratação de serviços de orientação, treinamento e implantação de ferramenta de comunicação automatizada - WhatsApp</t>
  </si>
  <si>
    <t>Rodrigo Ferreira Peres</t>
  </si>
  <si>
    <t>2025-4RK6B</t>
  </si>
  <si>
    <t>Lcação de módulos de trabalho temporário, incluindo serviços de instalação, mobilização e desmobilização, destinados a proporcionar estrutura adequada ao desempenho das atividades de avaliação nas áreas de prova prática deste DETRAN/ES.</t>
  </si>
  <si>
    <t>Contrato 07/2026  2026-52GRC - Adesão à ARP 01/2024, do Instituto de Pesos e Medidas do Estado do Amazonas (IPEM/AM) valor 60 meses 48.652.773,37</t>
  </si>
  <si>
    <t>2026-7XCDBT</t>
  </si>
  <si>
    <t>Credenciamento de médicos e psicólogos peritos, especialistas em Medicina do Tráfego e Psicologia do Trânsito, para prestação de serviços ao DETRAN-ES</t>
  </si>
  <si>
    <t>EXISTENTE A SER RENOVADA</t>
  </si>
  <si>
    <t>2025-BXSKQ1</t>
  </si>
  <si>
    <t>Credenciamento de profissional para interprete de LIBRAS</t>
  </si>
  <si>
    <t xml:space="preserve">Intérprete de Libras - 03 interpretes </t>
  </si>
  <si>
    <t>2025-PRL96Q</t>
  </si>
  <si>
    <t>TOTAL</t>
  </si>
  <si>
    <t>Nível de Complexidade</t>
  </si>
  <si>
    <t>Fonte de recurso</t>
  </si>
  <si>
    <t>NOVA</t>
  </si>
  <si>
    <t>Baixo</t>
  </si>
  <si>
    <t>RECURSOS DE CAIXA DO TESOURO</t>
  </si>
  <si>
    <t>0 - NÃO DEFINIDO</t>
  </si>
  <si>
    <t>00 - NÃO DEFINIDO</t>
  </si>
  <si>
    <t>Médio</t>
  </si>
  <si>
    <t>1 - PESSOAL E ENCARGOS SOCIAIS</t>
  </si>
  <si>
    <t>20 - TRANSFERÊNCIAS À UNIÃO</t>
  </si>
  <si>
    <t>01 - APOSENTADORIAS DO RPPS, RESERVA REMUNERADA E REFORMAS DOS MILITARES</t>
  </si>
  <si>
    <t>Alto</t>
  </si>
  <si>
    <t>2 - JUROS E ENCARGOS DA DÍVIDA</t>
  </si>
  <si>
    <t>22 - EXECUÇÃO ORÇAMENTÁRIA DELEGADA À UNIÃO</t>
  </si>
  <si>
    <t>03 - PENSÕES DO RPPS E DO MILITAR</t>
  </si>
  <si>
    <t>RECURSOS VINCULADOS DAS AUTARQUIAS</t>
  </si>
  <si>
    <t>30 - TRANSFERÊNCIAS A ESTADOS E AO DISTRITO FEDERAL</t>
  </si>
  <si>
    <t>04 - CONTRATAÇÃO POR TEMPO DETERMINADO</t>
  </si>
  <si>
    <t>31 - TRANSFERÊNCIAS A ESTADOS E AO DISTRITO FEDERAL - FUNDO A FUNDO</t>
  </si>
  <si>
    <t>05 - OUTROS BENEFÍCIOS PREVIDENCIÁRIOS DO SERVIDOR OU DO MILITAR</t>
  </si>
  <si>
    <t>5 - INVERSÕES FINANCEIRAS</t>
  </si>
  <si>
    <t>32 - EXECUÇÃO ORÇAMENTÁRIA DELEGADA A ESTADOS E AO DISTRITO FEDERAL</t>
  </si>
  <si>
    <t>06 - BENEFÍCIO MENSAL AO DEFICIENTE E AO IDOSO</t>
  </si>
  <si>
    <t>6 - AMORTIZAÇÃO DA DÍVIDA</t>
  </si>
  <si>
    <t>35 - TRANSFERÊNCIAS FUNDO A FUNDO AOS ESTADOS E AO DISTRITO FEDERAL À CONTA DE RECURSOS DE QUE TRATAM OS §§ 1º E 2º DO ART. 24 DA LEI COMPLEMENTAR Nº 141, DE 2012</t>
  </si>
  <si>
    <t>07 - CONTRIBUIÇÃO A ENTIDADES FECHADAS DE PREVIDÊNCIA</t>
  </si>
  <si>
    <t>9 - RESERVA DE CONTINGÊNCIA</t>
  </si>
  <si>
    <t xml:space="preserve">36 - TRANSFERÊNCIAS FUNDO A FUNDO AOS ESTADOS E AO DISTRITO FEDERAL À CONTA DE RECURSOS DE QUE TRATA O ART. 25 DA LEI COMPLEMENTAR Nº 141, DE 2012 </t>
  </si>
  <si>
    <t>08 - OUTROS BENEFÍCIOS ASSISTENCIAIS DO SERVIDOR E DO MILITAR</t>
  </si>
  <si>
    <t>40 - TRANSFERÊNCIAS A MUNICÍPIOS</t>
  </si>
  <si>
    <t>09 - SALÁRIO-FAMÍLIA</t>
  </si>
  <si>
    <t>41 - TRANSFERÊNCIAS A MUNICÍPIOS - FUNDO A FUNDO</t>
  </si>
  <si>
    <t>10 - SEGURO DESEMPREGO E ABONO SALARIAL</t>
  </si>
  <si>
    <t>42 - EXECUÇÃO ORÇAMENTÁRIA DELEGADA A MUNICÍPIOS</t>
  </si>
  <si>
    <t>11 - VENCIMENTOS E VANTAGENS FIXAS - PESSOAL CIVIL</t>
  </si>
  <si>
    <t>45 - TRANSFERÊNCIAS FUNDO A FUNDO AOS MUNICÍPIOS À CONTA DE RECURSOS DE QUE TRATAM OS §§ 1º E 2º DO ART. 24 DA LEI COMPLEMENTAR Nº 141, DE 2012</t>
  </si>
  <si>
    <t>12 - VENCIMENTOS E VANTAGENS FIXAS - PESSOAL MILITAR</t>
  </si>
  <si>
    <t>46 - TRANSFERÊNCIAS FUNDO A FUNDO AOS MUNICÍPIOS À CONTA DE RECURSOS DE QUE TRATA O ART. 25 DA LEI COMPLEMENTAR Nº 141, DE 2012</t>
  </si>
  <si>
    <t>13 - OBRIGAÇÕES PATRONAIS</t>
  </si>
  <si>
    <t>50 - TRANSFERÊNCIAS A INSTITUIÇÕES PRIVADAS SEM FINS LUCRATIVOS</t>
  </si>
  <si>
    <t>14 - DIÁRIAS -  CIVIL</t>
  </si>
  <si>
    <t>60 - TRANSFERÊNCIAS A INSTITUIÇÕES PRIVADAS COM FINS LUCRATIVOS</t>
  </si>
  <si>
    <t>15 - DIÁRIAS -  MILITAR</t>
  </si>
  <si>
    <t>67 - EXECUÇÃO DE CONTRATO DE PARCERIA PÚBLICO-PRIVADA - PPP</t>
  </si>
  <si>
    <t>16 - OUTRAS DESPESAS VARIÁVEIS - PESSOAL CIVIL</t>
  </si>
  <si>
    <t>70 - TRANSFERÊNCIAS A INSTITUIÇÕES MULTIGOVERNAMENTAIS</t>
  </si>
  <si>
    <t>17 - OUTRAS DESPESAS VARIÁVEIS - PESSOAL MILITAR</t>
  </si>
  <si>
    <t>71 - TRANSFERÊNCIAS A CONSÓRCIOS PÚBLICOS MEDIANTE CONTRATO DE RATEIO</t>
  </si>
  <si>
    <t>18 - AUXÍLIO FINANCEIRO A ESTUDANTES</t>
  </si>
  <si>
    <t>72 - EXECUÇÃO ORÇAMENTÁRIA DELEGADA A CONSÓRCIOS PÚBLICOS</t>
  </si>
  <si>
    <t>19 - AUXÍLIO-FARDAMENTO</t>
  </si>
  <si>
    <t>73 - TRANSFERÊNCIAS A CONSÓRCIOS PÚBLICOS MEDIANTE CONTRATO DE RATEIO À CONTA DE RECURSOS DE QUE TRATAM OS §§ 1º E 2º DO ART. 24 DA LEI COMPLEMENTAR Nº 141, DE 2012</t>
  </si>
  <si>
    <t>20 - AUXÍLIO FINANCEIRO A PESQUISADORES</t>
  </si>
  <si>
    <t>74 - TRANSFERÊNCIAS A CONSÓRCIOS PÚBLICOS MEDIANTE CONTRATO DE RATEIO À CONTA DE RECURSOS DE QUE TRATA O ART. 25 DA LEI COMPLEMENTAR Nº 141, DE 2012</t>
  </si>
  <si>
    <t>21 - JUROS SOBRE A DÍVIDA POR CONTRATO</t>
  </si>
  <si>
    <t>75 - TRANSFERÊNCIAS A INSTITUIÇÕES MULTIGOVERNAMENTAIS À CONTA DE RECURSOS DE QUE TRATAM OS §§ 1º E 2º DO ART. 24 DA LEI COMPLEMENTAR Nº 141, DE 2012</t>
  </si>
  <si>
    <t>22 - OUTROS ENCARGOS SOBRE A DÍVIDA POR CONTRATO</t>
  </si>
  <si>
    <t>76 - TRANSFERÊNCIAS A INSTITUIÇÕES MULTIGOVERNAMENTAIS À CONTA DE RECURSOS DE QUE TRATA O ART. 25 DA LEI COMPLEMENTAR Nº 141, DE 2012</t>
  </si>
  <si>
    <t>23 - JUROS, DESÁGIOS E DESCONTOS DA DÍVIDA MOBILIÁRIA</t>
  </si>
  <si>
    <t>80 - TRANSFERÊNCIAS AO EXTERIOR</t>
  </si>
  <si>
    <t>24 - OUTROS ENCARGOS SOBRE A DÍVIDA MOBILIÁRIA</t>
  </si>
  <si>
    <t>25 - ENCARGOS SOBRE OPERAÇÕES DE CRÉDITO POR ANTECIPAÇÃO DA RECEITA</t>
  </si>
  <si>
    <t>91 - APLICAÇÃO DIRETA DECORRENTE DE OPERAÇÃO ENTRE ÓRGÃOS, FUNDOS E ENTIDADES INTEGRANTES DOS ORÇAMENTOS FISCAL E DA SEGURIDADE SOCIAL</t>
  </si>
  <si>
    <t>26 - OBRIGAÇÕES DECORRENTES DE POLÍTICA MONETÁRIA</t>
  </si>
  <si>
    <t>92 - APLICAÇÃO DIRETA DE RECURSOS RECEBIDOS DE OUTROS ENTES DA FEDERAÇÃO DECORRENTES DE DELEGAÇÃO OU DESCENTRALIZAÇÃO</t>
  </si>
  <si>
    <t>27 - ENCARGOS PELA HONRA DE AVAIS, GARANTIAS, SEGUROS E SIMILARES</t>
  </si>
  <si>
    <t>93 - APLICAÇÃO DIRETA DECORRENTE DE OPERAÇÃO DE ÓRGÃOS, FUNDOS E ENTIDADES INTEGRANTES DOS ORÇAMENTOS FISCAL E DA SEGURIDADE SOCIAL COM CONSÓRCIO PÚBLICO DO QUAL O ENTE PARTICIPE</t>
  </si>
  <si>
    <t>28 - REMUNERAÇÃO DE COTAS DE FUNDOS AUTÁRQUICOS</t>
  </si>
  <si>
    <t>94 - APLICAÇÃO DIRETA DECORRENTE DE OPERAÇÃO DE ÓRGÃOS, FUNDOS E ENTIDADES INTEGRANTES DOS ORÇAMENTOS FISCAL E DA SEGURIDADE SOCIAL COM CONSÓRCIO PÚBLICO DO QUAL O ENTE NÃO PARTICIPE</t>
  </si>
  <si>
    <t>29 - DISTRIBUIÇÃO DE RESULTADO DE EMPRESAS ESTATAIS DEPENDENTES</t>
  </si>
  <si>
    <t>95 - APLICAÇÃO DIRETA À CONTA DE RECURSOS DE QUE TRATAM OS §§ 1º E 2º DO ART. 24 DA LEI COMPLEMENTAR Nº 141, DE 2012</t>
  </si>
  <si>
    <t>96 - APLICAÇÃO DIRETA À CONTA DE RECURSOS DE QUE TRATA O ART. 25 DA LEI COMPLEMENTAR Nº 141, DE 2012</t>
  </si>
  <si>
    <t>31 - PREMIAÇÕES CULTURAIS, ARTÍSTICAS, CIENTÍFICAS, DESPORTIVAS E OUTRAS</t>
  </si>
  <si>
    <t>99 - A DEFINIR</t>
  </si>
  <si>
    <t>33 - PASSAGENS E DESPESAS COM LOCOMOÇÃO</t>
  </si>
  <si>
    <t>34 - OUTRAS DESPESAS DE PESSOAL DECORRENTES DE  CONTRATOS DE TERCEIRIZAÇÃO</t>
  </si>
  <si>
    <t>35 - SERVIÇOS DE CONSULTORIA</t>
  </si>
  <si>
    <t>36 - OUTROS SERVIÇOS DE TERCEIROS - PESSOA FÍSICA</t>
  </si>
  <si>
    <t>37 - LOCAÇÃO DE MÃO-DE-OBRA</t>
  </si>
  <si>
    <t>38 - ARRENDAMENTO MERCANTIL</t>
  </si>
  <si>
    <t>41 - CONTRIBUIÇÕES</t>
  </si>
  <si>
    <t>42 - AUXÍLIOS</t>
  </si>
  <si>
    <t>43 - SUBVENÇÕES SOCIAIS</t>
  </si>
  <si>
    <t>45 - SUBVENÇÕES ECONÔMICAS</t>
  </si>
  <si>
    <t>46 - AUXÍLIO-ALIMENTAÇÃO</t>
  </si>
  <si>
    <t>47 - OBRIGAÇÕES TRIBUTÁRIAS E CONTRIBUTIVAS</t>
  </si>
  <si>
    <t>48 - OUTROS AUXÍLIOS FINANCEIROS A PESSOAS FÍSICAS</t>
  </si>
  <si>
    <t>49 - AUXÍLIO-TRANSPORTE</t>
  </si>
  <si>
    <t>51 - OBRAS E INSTALAÇÕES</t>
  </si>
  <si>
    <t>53 - APOSENTADORIAS DO RGPS - ÁREA RURAL</t>
  </si>
  <si>
    <t>54 - APOSENTADORIAS DO RGPS - ÁREA URBANA</t>
  </si>
  <si>
    <t>55 - PENSÕES DO RGPS - ÁREA RURAL</t>
  </si>
  <si>
    <t>56 - PENSÕES DO RGPS - ÁREA URBANA</t>
  </si>
  <si>
    <t>57 - OUTROS BENEFÍCIOS DO RGPS - ÁREA RURAL</t>
  </si>
  <si>
    <t>58 - OUTROS BENEFÍCIOS DO RGPS - ÁREA URBANA</t>
  </si>
  <si>
    <t>59 - PENSÕES ESPECIAIS</t>
  </si>
  <si>
    <t>61 - AQUISIÇÃO DE IMÓVEIS</t>
  </si>
  <si>
    <t>62 - AQUISIÇÃO DE PRODUTOS PARA REVENDA</t>
  </si>
  <si>
    <t>63 - AQUISIÇÃO DE TÍTULOS DE CRÉDITO</t>
  </si>
  <si>
    <t>64 - AQUISIÇÃO DE TÍTULOS REPRESENTATIVOS DE CAPITAL JÁ INTEGRALIZADO</t>
  </si>
  <si>
    <t>65 - CONSTITUIÇÃO OU AUMENTO DE CAPITAL DE EMPRESAS</t>
  </si>
  <si>
    <t>66 - CONCESSÃO DE EMPRÉSTIMOS E FINANCIAMENTOS</t>
  </si>
  <si>
    <t>67 - DEPÓSITOS COMPULSÓRIOS</t>
  </si>
  <si>
    <t>70 - RATEIO PELA PARTICIPAÇÃO EM CONSÓRCIO PÚBLICO</t>
  </si>
  <si>
    <t>71 - PRINCIPAL DA DÍVIDA CONTRATUAL RESGATADO</t>
  </si>
  <si>
    <t>72 - PRINCIPAL DA DÍVIDA MOBILIÁRIA RESGATADO</t>
  </si>
  <si>
    <t>73 - CORREÇÃO MONETÁRIA OU CAMBIAL DA DÍVIDA CONTRATUAL RESGATADA</t>
  </si>
  <si>
    <t>74 - CORREÇÃO MONETÁRIA OU CAMBIAL DA DÍVIDA MOBILIÁRIA RESGATADA</t>
  </si>
  <si>
    <t>75 - CORREÇÃO MONETÁRIA DA DÍVIDA DE OPERAÇÕES DE CRÉDITO POR  ANTECIPAÇÃO DA RECEITA</t>
  </si>
  <si>
    <t>76 - PRINCIPAL CORRIGIDO DA DÍVIDA MOBILIÁRIA REFINANCIADO</t>
  </si>
  <si>
    <t>77 - PRINCIPAL CORRIGIDO DA DÍVIDA CONTRATUAL REFINANCIADO</t>
  </si>
  <si>
    <t>81 - DISTRIBUIÇÃO CONSTITUCIONAL OU LEGAL DE RECEITAS</t>
  </si>
  <si>
    <t>82 - APORTE DE RECURSOS PELO PARCEIRO PÚBLICO EM FAVOR DO PARCEIRO PRIVADO DECORRENTE DE CONTRATO DE PARCERIA PÚBLICO-PRIVADA</t>
  </si>
  <si>
    <t>83 - DESPESAS DECORRENTES DE CONTRATO DE PARCERIA PÚBLICO-PRIVADA-PPP, EXCETO SUBVENÇÕES ECONÔMICAS,APORTE E FUNDO GARANTIDOR</t>
  </si>
  <si>
    <t>84 - DESPESAS DECORRENTES DA PARTICIPAÇÃO EM FUNDOS, ORGANISMOS, OU ENTIDADES ASSEMELHADAS, NACIONAIS E INTERNACIONAIS</t>
  </si>
  <si>
    <t>85 - CONTRATO DE GESTÃO</t>
  </si>
  <si>
    <t>86 - COMPENSAÇÕES A REGIMES DE PREVIDÊNCIA</t>
  </si>
  <si>
    <t>91 - SENTENÇAS JUDICIAIS</t>
  </si>
  <si>
    <t>92 - DESPESAS DE EXERCÍCIOS ANTERIORES</t>
  </si>
  <si>
    <t>93 - INDENIZAÇÕES E RESTITUIÇÕES</t>
  </si>
  <si>
    <t>94 - INDENIZAÇÕES E RESTITUIÇÕES TRABALHISTAS</t>
  </si>
  <si>
    <t>95 - INDENIZAÇÃO PELA EXECUÇÃO DE TRABALHOS DE CAMPO</t>
  </si>
  <si>
    <t>96 - RESSARCIMENTO DE DESPESAS DE PESSOAL REQUISITADO</t>
  </si>
  <si>
    <t>97 - APORTE PARA COBERTURA DO DÉFICIT ATUARIAL DO RPPS</t>
  </si>
  <si>
    <t>98 - DESPESAS DO ORÇAMENTO DE INVESTIMENTO</t>
  </si>
  <si>
    <t>99 - A CLASSIFICAR</t>
  </si>
  <si>
    <t>2026-VXSW9X</t>
  </si>
  <si>
    <t>Aquisição de tapete personalizado, tipo capacho de entrada, com a logomarca do DETRAN|ES - material de consumo</t>
  </si>
  <si>
    <t xml:space="preserve">Aquisição de 05 (cinco) escadas -  material de consumo </t>
  </si>
  <si>
    <t>2026-K7ZDH Termos de cooperação 19/2026 (Ag. de trânsito)  Termos de cooperação 22/2026 - 2026-52J7X</t>
  </si>
  <si>
    <t>Licia Binda Zamprogno / Jessica Dias Castilho</t>
  </si>
  <si>
    <t>Termos de cooperação 39/2026 (Curso formação de Agentes de Trânsito)  2026-TF569 - vg. agosto/2026 até 31/11/2026</t>
  </si>
  <si>
    <t>Prestação de serviço de limpeza e conservação predial</t>
  </si>
  <si>
    <t>2026-TFDRKW</t>
  </si>
  <si>
    <t>Yasline Brandão Craveiro Narciso Lemos</t>
  </si>
  <si>
    <t>Yasline Brandão Craveiro Narciso Lemos/ Ana Larissa Guimarães Dias - AC</t>
  </si>
  <si>
    <t>Aquisição de 03 (três) licenças monousuário para cessão de direito de uso de cópia do software SisDEA Windows</t>
  </si>
  <si>
    <t>demandas relacionadas às atividades de avaliação imobiliária desenvolvidas no âmbito do DETRAN|ES</t>
  </si>
  <si>
    <t>2026-F7CJW9</t>
  </si>
  <si>
    <t>Em andamento 2025-X0XMF -  60 MESES</t>
  </si>
  <si>
    <t>Willian da Conceição Silveira / Rogéria Amaral - AC</t>
  </si>
  <si>
    <t>Termo de Cooperação 40/2026 - 2026-8XN1F até 31/12/2026</t>
  </si>
  <si>
    <r>
      <t>Cada órgão e entidade do Poder Executivo deverá elaborar, consolidar e aprovar, anualmente, seu respectivo PCA, contendo</t>
    </r>
    <r>
      <rPr>
        <b/>
        <sz val="11"/>
        <color rgb="FF000000"/>
        <rFont val="Arial"/>
        <family val="2"/>
        <scheme val="minor"/>
      </rPr>
      <t xml:space="preserve"> todas as novas contratações e as renovações/prorrogações que pretende realizar no exercício seguinte ao de sua elaboração</t>
    </r>
    <r>
      <rPr>
        <sz val="11"/>
        <color rgb="FF000000"/>
        <rFont val="Arial"/>
        <family val="2"/>
        <scheme val="minor"/>
      </rPr>
      <t>. Esse PCA necessitará ser publicado no site de cada Secretaria, inclusive quando a contratação ocorrer de forma Direta. Além disso, outra regra importante é a de que a fase preparatória das licitações deverá compatibilizar-se com o PCA.</t>
    </r>
  </si>
  <si>
    <t>em andamento 2025-P7948 - Aquisição de crachás e cordões ARP</t>
  </si>
  <si>
    <t>Contrato 36/2026 - 2026-LZ372  -  22 a 25 de junho de 2026, em Foz do Iguaçu/PR, com carga horária total de 26h, emissão de certificados e material didático.</t>
  </si>
  <si>
    <t>2025-05X6N em andamento</t>
  </si>
  <si>
    <t>Contrato 26/2024  empresa OI S/A RECUPERAÇÃO JUDICIAL</t>
  </si>
  <si>
    <t>Lote 04 empresa VIP DESINSETIZAÇÕES, CT 017/2022</t>
  </si>
  <si>
    <t>Contrato 28/2026 DELTA - 2026-45CPV - Adesão ATA SECTI - 24 MESES  Vigência: 16/05/2026 a 15/05/2028</t>
  </si>
  <si>
    <t>Aquisição De Combústiveis E Lubrificantes (Gasolina, Diesel, Alcool, Peças) PRIME contrato 42/2023. vai encerrar em maio/26</t>
  </si>
  <si>
    <t>Aquisição De Combústiveis E Lubrificantes (manutenção preventiva e corretiva da frota oficial) PRIME contrato 42/2023. vai encerrar em maio/26</t>
  </si>
  <si>
    <t>Contrato 18/2026 - 2026-5GF0V Aquisição De Combústiveis E Lubrificantes (Gasolina, Diesel, Alcool, Peças) PRIME ARP/SEGER - N° 001/2025 VIGENCIA 24 MESES</t>
  </si>
  <si>
    <t>Copo Descartável - ARP 070/2026. Será instruíto processo para fins de utilização de ata. Utensilhos copa e cozinha - IRP 1073/25- Processo na fase avaliação de propostas - Garrafas términas - 071/2026 - Aprovação de  ETP</t>
  </si>
  <si>
    <t>Processo 2026-JGL7K - Aguardando autorização para emissão de nota de empenho. Processo 2026-B6GH7- Publicado no PNDP Empenho 2026NE02437</t>
  </si>
  <si>
    <t>2026-NP7P0 - Aguardando autorização para utilização da ata. 2026-B6GH7 - Publicado no PNDP Empenho 2026NE02437 IRP 101/2026 - Despacho fase inicial do processo - A4  IRP Nº 1608/2025</t>
  </si>
  <si>
    <t>Contrato 30/2026 - 2026-70Z5D - 06 meses</t>
  </si>
  <si>
    <t>Contrato 25/2026  - 2026-Q96BD - T. DE CREDEN. 003/2025 – AVALIAÇÃO DE IMÓVEIS – CIRETRAN DE NOVA VENÉCIA Vig.14/05/2026 a 13/11/2026</t>
  </si>
  <si>
    <t>Término dos contratos 11/2020 e 032/2020,</t>
  </si>
  <si>
    <t>Yasline Brandão CraveiroNarciso Lemos/  Lorrayne Golçalves Cantarela - AC</t>
  </si>
  <si>
    <t>Contrato 06/2026 - 2025-P60TD ADESÃO ARP</t>
  </si>
  <si>
    <t>2026-BC3LP - Contrato atual (contrato 021/2021) vence em julho e não pode mais ser prorrogado.  12 meses R$ 3.772.800,00</t>
  </si>
  <si>
    <t>em andamento 2026-09404</t>
  </si>
  <si>
    <t>Convenio 16/2026  -  2026-TW83C Descentralização de crédito para Polìcia Militar do ES para atender despesas do BPTRAN - exercícios de 2026 a 2030 - 60 meses abril/2026 até abril 2030</t>
  </si>
  <si>
    <t>Monica Gusmao De Araujo Fantin /  Rogéria da Silva Amaral Henriques - AC</t>
  </si>
  <si>
    <t>Contrato 016/2026 - OF 16/2026 - 2024-Z6GXD - UNISUPRI OFFICE COMERCIAL</t>
  </si>
  <si>
    <t>Contrato 01/2022 empresa NOVO HORIZONTE encerra 12/12/2026</t>
  </si>
  <si>
    <t xml:space="preserve">12.206.029,52 , 36 meses - encerra o Contrato 01/2022 empresa NOVO HORIZONTE </t>
  </si>
  <si>
    <t>em andamento 2025-P045X</t>
  </si>
  <si>
    <t>Participação da Feira Automotiva denominada MEGA PIT STOP a ser realizada nos meses de Agosto e Outubro nos municípios de Vitória, Colatina e Cachoeiro de Itapemirim</t>
  </si>
  <si>
    <t>2025-4RK6B - Contrato 52/2025 - 12 meses - vig 10/06/2025 a 09/06/2026</t>
  </si>
  <si>
    <t>William Vimercati /Ana Larissa Guimarães Dias - AC</t>
  </si>
  <si>
    <t>Rudiany dos Santos /Ana Larissa Guimarães Dias -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</si>
</sst>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* #,##0_-;\-* #,##0_-;_-* &quot;-&quot;??_-;_-@_-"/>
  </numFmts>
  <fonts count="3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  <font>
      <sz val="10"/>
      <color theme="0"/>
      <name val="Times New Roman"/>
      <family val="1"/>
    </font>
    <font>
      <sz val="10"/>
      <color rgb="FF000000"/>
      <name val="Arial"/>
      <family val="2"/>
      <scheme val="minor"/>
    </font>
    <font>
      <b/>
      <sz val="14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8"/>
      <color theme="0"/>
      <name val="Times New Roman"/>
      <family val="1"/>
    </font>
    <font>
      <b/>
      <sz val="14"/>
      <color theme="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8"/>
      <color theme="1"/>
      <name val="Times New Roman"/>
      <family val="1"/>
    </font>
    <font>
      <sz val="18"/>
      <color rgb="FF000000"/>
      <name val="Times New Roman"/>
      <family val="1"/>
    </font>
    <font>
      <sz val="18"/>
      <name val="Times New Roman"/>
      <family val="1"/>
    </font>
    <font>
      <sz val="18"/>
      <color rgb="FF212529"/>
      <name val="Times New Roman"/>
      <family val="1"/>
    </font>
    <font>
      <b/>
      <sz val="20"/>
      <name val="Times New Roman"/>
      <family val="1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" fillId="0" borderId="0" xfId="1"/>
    <xf numFmtId="0" fontId="1" fillId="3" borderId="3" xfId="1" applyFill="1" applyBorder="1" applyAlignment="1">
      <alignment horizontal="left" vertical="center"/>
    </xf>
    <xf numFmtId="0" fontId="1" fillId="4" borderId="0" xfId="1" applyFill="1"/>
    <xf numFmtId="0" fontId="4" fillId="4" borderId="0" xfId="1" applyFont="1" applyFill="1" applyAlignment="1">
      <alignment horizontal="left" vertical="center"/>
    </xf>
    <xf numFmtId="0" fontId="1" fillId="3" borderId="0" xfId="1" applyFill="1" applyAlignment="1">
      <alignment horizontal="left" vertical="center" wrapText="1"/>
    </xf>
    <xf numFmtId="0" fontId="5" fillId="5" borderId="0" xfId="1" applyFont="1" applyFill="1"/>
    <xf numFmtId="0" fontId="6" fillId="5" borderId="0" xfId="1" applyFont="1" applyFill="1"/>
    <xf numFmtId="0" fontId="1" fillId="3" borderId="3" xfId="1" applyFill="1" applyBorder="1" applyAlignment="1">
      <alignment horizontal="left" vertical="center" wrapText="1"/>
    </xf>
    <xf numFmtId="0" fontId="7" fillId="3" borderId="3" xfId="1" applyFont="1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3" borderId="0" xfId="1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165" fontId="16" fillId="0" borderId="0" xfId="0" applyNumberFormat="1" applyFont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3" fontId="16" fillId="0" borderId="0" xfId="0" applyNumberFormat="1" applyFont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4" fontId="18" fillId="3" borderId="0" xfId="0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17" fontId="18" fillId="3" borderId="0" xfId="0" applyNumberFormat="1" applyFont="1" applyFill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165" fontId="22" fillId="3" borderId="12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Alignment="1">
      <alignment horizontal="right" vertical="center" wrapText="1"/>
    </xf>
    <xf numFmtId="165" fontId="18" fillId="3" borderId="0" xfId="0" applyNumberFormat="1" applyFont="1" applyFill="1" applyAlignment="1">
      <alignment horizontal="right" vertical="center" wrapText="1"/>
    </xf>
    <xf numFmtId="164" fontId="19" fillId="3" borderId="11" xfId="0" applyNumberFormat="1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5" fillId="3" borderId="3" xfId="1" applyFont="1" applyFill="1" applyBorder="1" applyAlignment="1">
      <alignment wrapText="1"/>
    </xf>
    <xf numFmtId="0" fontId="28" fillId="3" borderId="11" xfId="0" applyFont="1" applyFill="1" applyBorder="1" applyAlignment="1">
      <alignment horizontal="center" vertical="center" wrapText="1"/>
    </xf>
    <xf numFmtId="165" fontId="29" fillId="3" borderId="11" xfId="0" applyNumberFormat="1" applyFont="1" applyFill="1" applyBorder="1" applyAlignment="1">
      <alignment horizontal="right" vertical="center" wrapText="1"/>
    </xf>
    <xf numFmtId="4" fontId="27" fillId="3" borderId="11" xfId="0" applyNumberFormat="1" applyFont="1" applyFill="1" applyBorder="1" applyAlignment="1">
      <alignment horizontal="center" vertical="center" wrapText="1"/>
    </xf>
    <xf numFmtId="17" fontId="28" fillId="3" borderId="11" xfId="0" applyNumberFormat="1" applyFont="1" applyFill="1" applyBorder="1" applyAlignment="1">
      <alignment horizontal="center" vertical="center" wrapText="1"/>
    </xf>
    <xf numFmtId="0" fontId="27" fillId="12" borderId="11" xfId="0" applyFont="1" applyFill="1" applyBorder="1" applyAlignment="1">
      <alignment horizontal="center" vertical="center" wrapText="1"/>
    </xf>
    <xf numFmtId="4" fontId="28" fillId="3" borderId="11" xfId="0" applyNumberFormat="1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4" fontId="29" fillId="3" borderId="11" xfId="0" applyNumberFormat="1" applyFont="1" applyFill="1" applyBorder="1" applyAlignment="1">
      <alignment horizontal="center" vertical="center" wrapText="1"/>
    </xf>
    <xf numFmtId="0" fontId="29" fillId="11" borderId="11" xfId="0" applyFont="1" applyFill="1" applyBorder="1" applyAlignment="1">
      <alignment horizontal="center" vertical="center" wrapText="1"/>
    </xf>
    <xf numFmtId="1" fontId="27" fillId="3" borderId="1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" fontId="29" fillId="3" borderId="1" xfId="0" applyNumberFormat="1" applyFont="1" applyFill="1" applyBorder="1" applyAlignment="1">
      <alignment horizontal="center" vertical="center" wrapText="1"/>
    </xf>
    <xf numFmtId="4" fontId="29" fillId="3" borderId="5" xfId="0" applyNumberFormat="1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165" fontId="29" fillId="3" borderId="1" xfId="0" applyNumberFormat="1" applyFont="1" applyFill="1" applyBorder="1" applyAlignment="1">
      <alignment horizontal="right" vertical="center" wrapText="1"/>
    </xf>
    <xf numFmtId="17" fontId="29" fillId="11" borderId="11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17" fontId="29" fillId="3" borderId="11" xfId="0" applyNumberFormat="1" applyFont="1" applyFill="1" applyBorder="1" applyAlignment="1">
      <alignment horizontal="center" vertical="center" wrapText="1"/>
    </xf>
    <xf numFmtId="17" fontId="27" fillId="3" borderId="11" xfId="0" applyNumberFormat="1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/>
    </xf>
    <xf numFmtId="1" fontId="28" fillId="3" borderId="11" xfId="0" applyNumberFormat="1" applyFont="1" applyFill="1" applyBorder="1" applyAlignment="1">
      <alignment horizontal="center" vertical="center" wrapText="1"/>
    </xf>
    <xf numFmtId="165" fontId="29" fillId="12" borderId="11" xfId="0" applyNumberFormat="1" applyFont="1" applyFill="1" applyBorder="1" applyAlignment="1">
      <alignment horizontal="right" vertical="center" wrapText="1"/>
    </xf>
    <xf numFmtId="4" fontId="27" fillId="12" borderId="11" xfId="0" applyNumberFormat="1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/>
    </xf>
    <xf numFmtId="1" fontId="29" fillId="3" borderId="11" xfId="0" applyNumberFormat="1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28" fillId="10" borderId="11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164" fontId="29" fillId="3" borderId="11" xfId="0" applyNumberFormat="1" applyFont="1" applyFill="1" applyBorder="1" applyAlignment="1">
      <alignment horizontal="center" vertical="center" wrapText="1"/>
    </xf>
    <xf numFmtId="17" fontId="28" fillId="10" borderId="11" xfId="0" applyNumberFormat="1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29" fillId="3" borderId="20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14" fillId="8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16" fillId="10" borderId="1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4" fillId="8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 wrapText="1"/>
    </xf>
    <xf numFmtId="165" fontId="14" fillId="7" borderId="11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31" fillId="3" borderId="16" xfId="1" applyFont="1" applyFill="1" applyBorder="1" applyAlignment="1">
      <alignment horizontal="center" vertical="center" wrapText="1"/>
    </xf>
    <xf numFmtId="0" fontId="31" fillId="3" borderId="17" xfId="1" applyFont="1" applyFill="1" applyBorder="1" applyAlignment="1">
      <alignment horizontal="center" vertical="center" wrapText="1"/>
    </xf>
    <xf numFmtId="0" fontId="31" fillId="3" borderId="18" xfId="1" applyFont="1" applyFill="1" applyBorder="1" applyAlignment="1">
      <alignment horizontal="center" vertical="center" wrapText="1"/>
    </xf>
    <xf numFmtId="0" fontId="31" fillId="3" borderId="0" xfId="1" applyFont="1" applyFill="1" applyAlignment="1">
      <alignment horizontal="center" vertical="center" wrapText="1"/>
    </xf>
    <xf numFmtId="0" fontId="31" fillId="3" borderId="13" xfId="1" applyFont="1" applyFill="1" applyBorder="1" applyAlignment="1">
      <alignment horizontal="center" vertical="center" wrapText="1"/>
    </xf>
    <xf numFmtId="0" fontId="31" fillId="3" borderId="14" xfId="1" applyFont="1" applyFill="1" applyBorder="1" applyAlignment="1">
      <alignment horizontal="center" vertical="center" wrapText="1"/>
    </xf>
    <xf numFmtId="0" fontId="31" fillId="3" borderId="15" xfId="1" applyFont="1" applyFill="1" applyBorder="1" applyAlignment="1">
      <alignment horizontal="center" vertical="center" wrapText="1"/>
    </xf>
    <xf numFmtId="0" fontId="31" fillId="3" borderId="8" xfId="1" applyFont="1" applyFill="1" applyBorder="1" applyAlignment="1">
      <alignment horizontal="center" vertical="center" wrapText="1"/>
    </xf>
    <xf numFmtId="17" fontId="29" fillId="3" borderId="20" xfId="0" applyNumberFormat="1" applyFont="1" applyFill="1" applyBorder="1" applyAlignment="1">
      <alignment horizontal="center" vertical="center" wrapText="1"/>
    </xf>
    <xf numFmtId="17" fontId="29" fillId="3" borderId="21" xfId="0" applyNumberFormat="1" applyFont="1" applyFill="1" applyBorder="1" applyAlignment="1">
      <alignment horizontal="center" vertical="center" wrapText="1"/>
    </xf>
    <xf numFmtId="17" fontId="29" fillId="3" borderId="10" xfId="0" applyNumberFormat="1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9" fillId="3" borderId="11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epartamentotransitoes-my.sharepoint.com/Users/felipe.ferreira/Downloads/PLOA-2023%20-%20280101-SEGER%20-%20Proje&#231;&#227;o%20das%20Despesas%20-%20GE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%20-%20v1%20Retifica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. DESPESA E VALOR - 2070"/>
      <sheetName val="DESC. DESPESA E VALOR - 2077"/>
      <sheetName val="DESC. DESPESA E VALOR - 3254"/>
      <sheetName val="DESC. DESPESA E VALOR - 425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B6"/>
  <sheetViews>
    <sheetView topLeftCell="A4" workbookViewId="0">
      <selection activeCell="B6" sqref="B6"/>
    </sheetView>
  </sheetViews>
  <sheetFormatPr defaultColWidth="0" defaultRowHeight="14.25" zeroHeight="1" x14ac:dyDescent="0.2"/>
  <cols>
    <col min="1" max="1" width="24.5703125" style="1" customWidth="1"/>
    <col min="2" max="2" width="101.85546875" style="1" customWidth="1"/>
    <col min="3" max="16384" width="9.140625" style="1" hidden="1"/>
  </cols>
  <sheetData>
    <row r="1" spans="1:2" ht="18" x14ac:dyDescent="0.25">
      <c r="A1" s="7" t="s">
        <v>0</v>
      </c>
      <c r="B1" s="6"/>
    </row>
    <row r="2" spans="1:2" ht="15" x14ac:dyDescent="0.2">
      <c r="A2" s="4" t="s">
        <v>1</v>
      </c>
      <c r="B2" s="3"/>
    </row>
    <row r="3" spans="1:2" ht="82.5" customHeight="1" x14ac:dyDescent="0.2">
      <c r="A3" s="2" t="s">
        <v>2</v>
      </c>
      <c r="B3" s="9" t="s">
        <v>3</v>
      </c>
    </row>
    <row r="4" spans="1:2" ht="120.75" customHeight="1" x14ac:dyDescent="0.2">
      <c r="A4" s="5" t="s">
        <v>4</v>
      </c>
      <c r="B4" s="12" t="s">
        <v>5</v>
      </c>
    </row>
    <row r="5" spans="1:2" ht="89.25" customHeight="1" x14ac:dyDescent="0.2">
      <c r="A5" s="8" t="s">
        <v>6</v>
      </c>
      <c r="B5" s="47" t="s">
        <v>725</v>
      </c>
    </row>
    <row r="6" spans="1:2" ht="82.5" customHeight="1" x14ac:dyDescent="0.2">
      <c r="A6" s="2" t="s">
        <v>7</v>
      </c>
      <c r="B6" s="9" t="s">
        <v>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92"/>
  <sheetViews>
    <sheetView tabSelected="1" view="pageBreakPreview" zoomScale="55" zoomScaleNormal="55" zoomScaleSheetLayoutView="55" workbookViewId="0">
      <pane xSplit="1" topLeftCell="L1" activePane="topRight" state="frozen"/>
      <selection pane="topRight" activeCell="O6" sqref="O6:O7"/>
    </sheetView>
  </sheetViews>
  <sheetFormatPr defaultColWidth="12.5703125" defaultRowHeight="18.75" x14ac:dyDescent="0.2"/>
  <cols>
    <col min="1" max="1" width="5" style="89" customWidth="1"/>
    <col min="2" max="2" width="17.42578125" style="89" customWidth="1"/>
    <col min="3" max="3" width="95.85546875" style="89" customWidth="1"/>
    <col min="4" max="4" width="20.85546875" style="89" customWidth="1"/>
    <col min="5" max="5" width="23.140625" style="89" customWidth="1"/>
    <col min="6" max="6" width="24.7109375" style="39" customWidth="1"/>
    <col min="7" max="7" width="23.7109375" style="89" customWidth="1"/>
    <col min="8" max="8" width="14.140625" style="89" customWidth="1"/>
    <col min="9" max="9" width="49.140625" style="89" customWidth="1"/>
    <col min="10" max="10" width="59.7109375" style="89" customWidth="1"/>
    <col min="11" max="11" width="53" style="89" customWidth="1"/>
    <col min="12" max="12" width="49.85546875" style="89" customWidth="1"/>
    <col min="13" max="13" width="59" style="89" customWidth="1"/>
    <col min="14" max="14" width="93.85546875" style="89" customWidth="1"/>
    <col min="15" max="15" width="37.7109375" style="89" customWidth="1"/>
    <col min="16" max="16" width="25.5703125" style="89" customWidth="1"/>
    <col min="17" max="17" width="29" style="89" bestFit="1" customWidth="1"/>
    <col min="18" max="18" width="18.7109375" style="89" customWidth="1"/>
    <col min="19" max="19" width="19.7109375" style="25" customWidth="1"/>
    <col min="20" max="20" width="21" style="89" customWidth="1"/>
    <col min="21" max="21" width="25" style="89" customWidth="1"/>
    <col min="22" max="22" width="19.5703125" style="89" customWidth="1"/>
    <col min="23" max="23" width="21" style="89" customWidth="1"/>
    <col min="24" max="24" width="12.5703125" style="89" bestFit="1" customWidth="1"/>
    <col min="25" max="25" width="16.140625" style="89" customWidth="1"/>
    <col min="26" max="16384" width="12.5703125" style="89"/>
  </cols>
  <sheetData>
    <row r="1" spans="2:27" ht="36" customHeight="1" x14ac:dyDescent="0.2">
      <c r="B1" s="103" t="s">
        <v>9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 t="s">
        <v>10</v>
      </c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</row>
    <row r="2" spans="2:27" ht="19.5" thickBot="1" x14ac:dyDescent="0.25">
      <c r="S2" s="89"/>
    </row>
    <row r="3" spans="2:27" ht="48" thickBot="1" x14ac:dyDescent="0.25">
      <c r="B3" s="108" t="s">
        <v>11</v>
      </c>
      <c r="C3" s="108"/>
      <c r="D3" s="112"/>
      <c r="E3" s="105" t="s">
        <v>12</v>
      </c>
      <c r="F3" s="106"/>
      <c r="G3" s="106"/>
      <c r="H3" s="106"/>
      <c r="I3" s="107"/>
      <c r="J3" s="22"/>
      <c r="K3" s="22"/>
      <c r="L3" s="22"/>
      <c r="Q3" s="20"/>
      <c r="R3" s="20" t="s">
        <v>13</v>
      </c>
      <c r="S3" s="20" t="s">
        <v>14</v>
      </c>
      <c r="T3" s="20" t="s">
        <v>15</v>
      </c>
      <c r="U3" s="20" t="s">
        <v>16</v>
      </c>
      <c r="V3" s="20" t="s">
        <v>17</v>
      </c>
      <c r="W3" s="20" t="s">
        <v>18</v>
      </c>
      <c r="X3" s="20" t="s">
        <v>19</v>
      </c>
      <c r="Y3" s="89" t="s">
        <v>20</v>
      </c>
      <c r="Z3" s="89" t="s">
        <v>21</v>
      </c>
      <c r="AA3" s="89" t="s">
        <v>22</v>
      </c>
    </row>
    <row r="4" spans="2:27" ht="48" customHeight="1" thickBot="1" x14ac:dyDescent="0.25">
      <c r="B4" s="108" t="s">
        <v>23</v>
      </c>
      <c r="C4" s="108"/>
      <c r="D4" s="108"/>
      <c r="E4" s="109" t="s">
        <v>24</v>
      </c>
      <c r="F4" s="110"/>
      <c r="G4" s="110"/>
      <c r="H4" s="110"/>
      <c r="I4" s="111"/>
      <c r="J4" s="22"/>
      <c r="K4" s="22"/>
      <c r="L4" s="22"/>
      <c r="Q4" s="21" t="s">
        <v>25</v>
      </c>
      <c r="R4" s="20">
        <f>SUMIFS($F:$F,$I:$I,$Q4,$L:$L,R$3)</f>
        <v>10000000</v>
      </c>
      <c r="S4" s="20">
        <f>SUMIFS($F:$F,$I:$I,$Q4,$L:$L,S$3)</f>
        <v>0</v>
      </c>
      <c r="T4" s="20">
        <f>SUMIFS($F:$F,$I:$I,$Q4,$L:$L,T$3)</f>
        <v>296283242.35170561</v>
      </c>
      <c r="U4" s="20">
        <f>SUMIFS($F:$F,$I:$I,$Q4,$L:$L,U$3)</f>
        <v>0</v>
      </c>
      <c r="V4" s="20">
        <f>SUMIFS($F:$F,$I:$I,$Q4,$L:$L,V$3)</f>
        <v>0</v>
      </c>
      <c r="W4" s="20">
        <f>SUMIFS($F:$F,$I:$I,$Q4,$L:$L,W$3)</f>
        <v>0</v>
      </c>
      <c r="X4" s="20">
        <f>SUMIFS($F:$F,$I:$I,$Q4,$L:$L,X$3)</f>
        <v>0</v>
      </c>
      <c r="Y4" s="20" t="s">
        <v>26</v>
      </c>
    </row>
    <row r="5" spans="2:27" ht="28.5" customHeight="1" x14ac:dyDescent="0.2">
      <c r="Q5" s="21" t="s">
        <v>27</v>
      </c>
      <c r="R5" s="20">
        <f>SUMIFS($F:$F,$I:$I,$Q5,$L:$L,R$3)</f>
        <v>48000000</v>
      </c>
      <c r="S5" s="20">
        <f>SUMIFS($F:$F,$I:$I,$Q5,$L:$L,S$3)</f>
        <v>0</v>
      </c>
      <c r="T5" s="20">
        <f>SUMIFS($F:$F,$I:$I,$Q5,$L:$L,T$3)</f>
        <v>45282023.769999988</v>
      </c>
      <c r="U5" s="20">
        <f>SUMIFS($F:$F,$I:$I,$Q5,$L:$L,U$3)</f>
        <v>0</v>
      </c>
      <c r="V5" s="20">
        <f>SUMIFS($F:$F,$I:$I,$Q5,$L:$L,V$3)</f>
        <v>0</v>
      </c>
      <c r="W5" s="20">
        <f>SUMIFS($F:$F,$I:$I,$Q5,$L:$L,W$3)</f>
        <v>0</v>
      </c>
      <c r="X5" s="20">
        <f>SUMIFS($F:$F,$I:$I,$Q5,$L:$L,X$3)</f>
        <v>0</v>
      </c>
    </row>
    <row r="6" spans="2:27" ht="43.5" customHeight="1" x14ac:dyDescent="0.2">
      <c r="B6" s="98" t="s">
        <v>28</v>
      </c>
      <c r="C6" s="98" t="s">
        <v>29</v>
      </c>
      <c r="D6" s="99" t="s">
        <v>30</v>
      </c>
      <c r="E6" s="99" t="s">
        <v>31</v>
      </c>
      <c r="F6" s="102" t="s">
        <v>32</v>
      </c>
      <c r="G6" s="98" t="s">
        <v>33</v>
      </c>
      <c r="H6" s="98" t="s">
        <v>34</v>
      </c>
      <c r="I6" s="98" t="s">
        <v>35</v>
      </c>
      <c r="J6" s="98"/>
      <c r="K6" s="98"/>
      <c r="L6" s="98" t="s">
        <v>36</v>
      </c>
      <c r="M6" s="98" t="s">
        <v>37</v>
      </c>
      <c r="N6" s="98" t="s">
        <v>38</v>
      </c>
      <c r="O6" s="101" t="s">
        <v>39</v>
      </c>
      <c r="Q6" s="21"/>
      <c r="R6" s="20"/>
      <c r="S6" s="20"/>
      <c r="T6" s="20"/>
      <c r="U6" s="20"/>
      <c r="V6" s="20"/>
      <c r="W6" s="20"/>
      <c r="X6" s="20"/>
    </row>
    <row r="7" spans="2:27" ht="55.5" customHeight="1" x14ac:dyDescent="0.2">
      <c r="B7" s="98"/>
      <c r="C7" s="98"/>
      <c r="D7" s="99"/>
      <c r="E7" s="99"/>
      <c r="F7" s="102"/>
      <c r="G7" s="98"/>
      <c r="H7" s="98"/>
      <c r="I7" s="88" t="s">
        <v>40</v>
      </c>
      <c r="J7" s="88" t="s">
        <v>41</v>
      </c>
      <c r="K7" s="88" t="s">
        <v>42</v>
      </c>
      <c r="L7" s="98"/>
      <c r="M7" s="98"/>
      <c r="N7" s="98" t="s">
        <v>43</v>
      </c>
      <c r="O7" s="101" t="s">
        <v>43</v>
      </c>
      <c r="Q7" s="21"/>
      <c r="R7" s="20"/>
      <c r="S7" s="20"/>
      <c r="T7" s="20"/>
      <c r="U7" s="20"/>
      <c r="V7" s="20"/>
      <c r="W7" s="20"/>
      <c r="X7" s="20"/>
    </row>
    <row r="8" spans="2:27" ht="68.25" customHeight="1" x14ac:dyDescent="0.2">
      <c r="B8" s="94" t="s">
        <v>44</v>
      </c>
      <c r="C8" s="48" t="s">
        <v>45</v>
      </c>
      <c r="D8" s="94" t="s">
        <v>46</v>
      </c>
      <c r="E8" s="94">
        <v>12</v>
      </c>
      <c r="F8" s="49">
        <v>180000</v>
      </c>
      <c r="G8" s="50" t="s">
        <v>47</v>
      </c>
      <c r="H8" s="51">
        <v>46023</v>
      </c>
      <c r="I8" s="48" t="s">
        <v>25</v>
      </c>
      <c r="J8" s="94" t="s">
        <v>48</v>
      </c>
      <c r="K8" s="48" t="s">
        <v>49</v>
      </c>
      <c r="L8" s="94" t="s">
        <v>15</v>
      </c>
      <c r="M8" s="94" t="s">
        <v>50</v>
      </c>
      <c r="N8" s="94" t="s">
        <v>51</v>
      </c>
      <c r="O8" s="31" t="s">
        <v>52</v>
      </c>
      <c r="R8" s="100" t="e">
        <f>SUM(#REF!)</f>
        <v>#REF!</v>
      </c>
      <c r="S8" s="100"/>
      <c r="T8" s="100"/>
      <c r="U8" s="100"/>
      <c r="V8" s="100"/>
      <c r="W8" s="100"/>
      <c r="X8" s="100"/>
    </row>
    <row r="9" spans="2:27" ht="81.75" customHeight="1" x14ac:dyDescent="0.2">
      <c r="B9" s="94" t="s">
        <v>44</v>
      </c>
      <c r="C9" s="48" t="s">
        <v>53</v>
      </c>
      <c r="D9" s="94" t="s">
        <v>46</v>
      </c>
      <c r="E9" s="94">
        <v>8</v>
      </c>
      <c r="F9" s="49">
        <v>3900000</v>
      </c>
      <c r="G9" s="50" t="s">
        <v>54</v>
      </c>
      <c r="H9" s="51">
        <v>46266</v>
      </c>
      <c r="I9" s="48" t="s">
        <v>25</v>
      </c>
      <c r="J9" s="94" t="s">
        <v>48</v>
      </c>
      <c r="K9" s="48" t="s">
        <v>49</v>
      </c>
      <c r="L9" s="94" t="s">
        <v>15</v>
      </c>
      <c r="M9" s="94" t="s">
        <v>55</v>
      </c>
      <c r="N9" s="94" t="s">
        <v>56</v>
      </c>
      <c r="O9" s="31" t="s">
        <v>57</v>
      </c>
    </row>
    <row r="10" spans="2:27" ht="78" customHeight="1" x14ac:dyDescent="0.2">
      <c r="B10" s="94" t="s">
        <v>58</v>
      </c>
      <c r="C10" s="94" t="s">
        <v>59</v>
      </c>
      <c r="D10" s="94" t="s">
        <v>60</v>
      </c>
      <c r="E10" s="94">
        <v>1</v>
      </c>
      <c r="F10" s="49">
        <v>11000000</v>
      </c>
      <c r="G10" s="50" t="s">
        <v>47</v>
      </c>
      <c r="H10" s="51">
        <v>46023</v>
      </c>
      <c r="I10" s="48" t="s">
        <v>25</v>
      </c>
      <c r="J10" s="94" t="s">
        <v>48</v>
      </c>
      <c r="K10" s="48" t="s">
        <v>49</v>
      </c>
      <c r="L10" s="94" t="s">
        <v>15</v>
      </c>
      <c r="M10" s="94" t="s">
        <v>61</v>
      </c>
      <c r="N10" s="94" t="s">
        <v>62</v>
      </c>
      <c r="O10" s="35" t="s">
        <v>63</v>
      </c>
    </row>
    <row r="11" spans="2:27" ht="71.25" customHeight="1" x14ac:dyDescent="0.2">
      <c r="B11" s="94" t="s">
        <v>64</v>
      </c>
      <c r="C11" s="94" t="s">
        <v>65</v>
      </c>
      <c r="D11" s="94" t="s">
        <v>46</v>
      </c>
      <c r="E11" s="94">
        <v>12</v>
      </c>
      <c r="F11" s="49">
        <v>3910518.33</v>
      </c>
      <c r="G11" s="50" t="s">
        <v>47</v>
      </c>
      <c r="H11" s="51">
        <v>46023</v>
      </c>
      <c r="I11" s="48" t="s">
        <v>25</v>
      </c>
      <c r="J11" s="48" t="s">
        <v>48</v>
      </c>
      <c r="K11" s="48" t="s">
        <v>66</v>
      </c>
      <c r="L11" s="94" t="s">
        <v>15</v>
      </c>
      <c r="M11" s="94" t="s">
        <v>67</v>
      </c>
      <c r="N11" s="94" t="s">
        <v>68</v>
      </c>
      <c r="O11" s="31" t="s">
        <v>69</v>
      </c>
    </row>
    <row r="12" spans="2:27" ht="65.25" customHeight="1" x14ac:dyDescent="0.2">
      <c r="B12" s="94" t="s">
        <v>64</v>
      </c>
      <c r="C12" s="94" t="s">
        <v>70</v>
      </c>
      <c r="D12" s="94" t="s">
        <v>46</v>
      </c>
      <c r="E12" s="94">
        <v>12</v>
      </c>
      <c r="F12" s="49">
        <v>89500</v>
      </c>
      <c r="G12" s="52" t="s">
        <v>54</v>
      </c>
      <c r="H12" s="51">
        <v>46327</v>
      </c>
      <c r="I12" s="48" t="s">
        <v>25</v>
      </c>
      <c r="J12" s="48" t="s">
        <v>48</v>
      </c>
      <c r="K12" s="48" t="s">
        <v>66</v>
      </c>
      <c r="L12" s="94" t="s">
        <v>15</v>
      </c>
      <c r="M12" s="94" t="s">
        <v>67</v>
      </c>
      <c r="N12" s="94" t="s">
        <v>71</v>
      </c>
      <c r="O12" s="31" t="s">
        <v>72</v>
      </c>
      <c r="P12" s="26"/>
    </row>
    <row r="13" spans="2:27" ht="96.75" customHeight="1" x14ac:dyDescent="0.2">
      <c r="B13" s="94" t="s">
        <v>73</v>
      </c>
      <c r="C13" s="53" t="s">
        <v>74</v>
      </c>
      <c r="D13" s="94" t="s">
        <v>46</v>
      </c>
      <c r="E13" s="94">
        <v>12</v>
      </c>
      <c r="F13" s="49">
        <v>6666820.5599999996</v>
      </c>
      <c r="G13" s="53" t="s">
        <v>47</v>
      </c>
      <c r="H13" s="51">
        <v>46023</v>
      </c>
      <c r="I13" s="48" t="s">
        <v>25</v>
      </c>
      <c r="J13" s="48" t="s">
        <v>75</v>
      </c>
      <c r="K13" s="48" t="s">
        <v>76</v>
      </c>
      <c r="L13" s="48" t="s">
        <v>15</v>
      </c>
      <c r="M13" s="48" t="s">
        <v>77</v>
      </c>
      <c r="N13" s="48" t="s">
        <v>78</v>
      </c>
      <c r="O13" s="31" t="s">
        <v>79</v>
      </c>
    </row>
    <row r="14" spans="2:27" ht="110.25" customHeight="1" x14ac:dyDescent="0.2">
      <c r="B14" s="94" t="s">
        <v>73</v>
      </c>
      <c r="C14" s="50" t="s">
        <v>80</v>
      </c>
      <c r="D14" s="94" t="s">
        <v>46</v>
      </c>
      <c r="E14" s="94">
        <v>12</v>
      </c>
      <c r="F14" s="49">
        <v>1608000</v>
      </c>
      <c r="G14" s="50" t="s">
        <v>47</v>
      </c>
      <c r="H14" s="51">
        <v>46023</v>
      </c>
      <c r="I14" s="48" t="s">
        <v>25</v>
      </c>
      <c r="J14" s="48" t="s">
        <v>48</v>
      </c>
      <c r="K14" s="48" t="s">
        <v>76</v>
      </c>
      <c r="L14" s="48" t="s">
        <v>15</v>
      </c>
      <c r="M14" s="48" t="s">
        <v>81</v>
      </c>
      <c r="N14" s="48" t="s">
        <v>82</v>
      </c>
      <c r="O14" s="31" t="s">
        <v>83</v>
      </c>
    </row>
    <row r="15" spans="2:27" ht="79.5" customHeight="1" x14ac:dyDescent="0.2">
      <c r="B15" s="94" t="s">
        <v>73</v>
      </c>
      <c r="C15" s="50" t="s">
        <v>84</v>
      </c>
      <c r="D15" s="50" t="s">
        <v>46</v>
      </c>
      <c r="E15" s="94">
        <v>12</v>
      </c>
      <c r="F15" s="49">
        <v>500000</v>
      </c>
      <c r="G15" s="50" t="s">
        <v>47</v>
      </c>
      <c r="H15" s="51">
        <v>46023</v>
      </c>
      <c r="I15" s="48" t="s">
        <v>25</v>
      </c>
      <c r="J15" s="48" t="s">
        <v>48</v>
      </c>
      <c r="K15" s="48" t="s">
        <v>76</v>
      </c>
      <c r="L15" s="48" t="s">
        <v>15</v>
      </c>
      <c r="M15" s="48" t="s">
        <v>81</v>
      </c>
      <c r="N15" s="48" t="s">
        <v>85</v>
      </c>
      <c r="O15" s="31" t="s">
        <v>86</v>
      </c>
    </row>
    <row r="16" spans="2:27" ht="116.25" customHeight="1" x14ac:dyDescent="0.2">
      <c r="B16" s="94" t="s">
        <v>73</v>
      </c>
      <c r="C16" s="50" t="s">
        <v>87</v>
      </c>
      <c r="D16" s="50" t="s">
        <v>46</v>
      </c>
      <c r="E16" s="94">
        <v>12</v>
      </c>
      <c r="F16" s="49">
        <v>8671200</v>
      </c>
      <c r="G16" s="50" t="s">
        <v>47</v>
      </c>
      <c r="H16" s="51">
        <v>46023</v>
      </c>
      <c r="I16" s="48" t="s">
        <v>25</v>
      </c>
      <c r="J16" s="48" t="s">
        <v>48</v>
      </c>
      <c r="K16" s="48" t="s">
        <v>76</v>
      </c>
      <c r="L16" s="48" t="s">
        <v>15</v>
      </c>
      <c r="M16" s="48" t="s">
        <v>88</v>
      </c>
      <c r="N16" s="48" t="s">
        <v>89</v>
      </c>
      <c r="O16" s="31" t="s">
        <v>90</v>
      </c>
    </row>
    <row r="17" spans="2:15" ht="149.25" customHeight="1" x14ac:dyDescent="0.2">
      <c r="B17" s="48" t="s">
        <v>73</v>
      </c>
      <c r="C17" s="53" t="s">
        <v>91</v>
      </c>
      <c r="D17" s="53" t="s">
        <v>46</v>
      </c>
      <c r="E17" s="48">
        <v>10</v>
      </c>
      <c r="F17" s="49">
        <v>7917780</v>
      </c>
      <c r="G17" s="50" t="s">
        <v>47</v>
      </c>
      <c r="H17" s="51">
        <v>46082</v>
      </c>
      <c r="I17" s="54" t="s">
        <v>92</v>
      </c>
      <c r="J17" s="54" t="s">
        <v>93</v>
      </c>
      <c r="K17" s="54" t="s">
        <v>94</v>
      </c>
      <c r="L17" s="54" t="s">
        <v>95</v>
      </c>
      <c r="M17" s="48" t="s">
        <v>96</v>
      </c>
      <c r="N17" s="48" t="s">
        <v>97</v>
      </c>
      <c r="O17" s="31" t="s">
        <v>98</v>
      </c>
    </row>
    <row r="18" spans="2:15" ht="92.25" customHeight="1" x14ac:dyDescent="0.2">
      <c r="B18" s="48" t="s">
        <v>73</v>
      </c>
      <c r="C18" s="50" t="s">
        <v>99</v>
      </c>
      <c r="D18" s="50" t="s">
        <v>46</v>
      </c>
      <c r="E18" s="94">
        <v>12</v>
      </c>
      <c r="F18" s="49">
        <v>3170291.97</v>
      </c>
      <c r="G18" s="50" t="s">
        <v>47</v>
      </c>
      <c r="H18" s="51">
        <v>46023</v>
      </c>
      <c r="I18" s="48" t="s">
        <v>25</v>
      </c>
      <c r="J18" s="48" t="s">
        <v>48</v>
      </c>
      <c r="K18" s="48" t="s">
        <v>76</v>
      </c>
      <c r="L18" s="48" t="s">
        <v>15</v>
      </c>
      <c r="M18" s="48" t="s">
        <v>88</v>
      </c>
      <c r="N18" s="48" t="s">
        <v>100</v>
      </c>
      <c r="O18" s="31" t="s">
        <v>101</v>
      </c>
    </row>
    <row r="19" spans="2:15" ht="92.25" customHeight="1" x14ac:dyDescent="0.2">
      <c r="B19" s="48" t="s">
        <v>73</v>
      </c>
      <c r="C19" s="50" t="s">
        <v>102</v>
      </c>
      <c r="D19" s="94" t="s">
        <v>46</v>
      </c>
      <c r="E19" s="94">
        <v>11</v>
      </c>
      <c r="F19" s="49">
        <v>10000000</v>
      </c>
      <c r="G19" s="50" t="s">
        <v>103</v>
      </c>
      <c r="H19" s="51">
        <v>46023</v>
      </c>
      <c r="I19" s="48" t="s">
        <v>25</v>
      </c>
      <c r="J19" s="48" t="s">
        <v>48</v>
      </c>
      <c r="K19" s="48" t="s">
        <v>49</v>
      </c>
      <c r="L19" s="48" t="s">
        <v>13</v>
      </c>
      <c r="M19" s="48" t="s">
        <v>88</v>
      </c>
      <c r="N19" s="48" t="s">
        <v>104</v>
      </c>
      <c r="O19" s="31" t="s">
        <v>105</v>
      </c>
    </row>
    <row r="20" spans="2:15" ht="98.25" customHeight="1" x14ac:dyDescent="0.2">
      <c r="B20" s="94" t="s">
        <v>73</v>
      </c>
      <c r="C20" s="55" t="s">
        <v>106</v>
      </c>
      <c r="D20" s="50" t="s">
        <v>46</v>
      </c>
      <c r="E20" s="94">
        <v>7</v>
      </c>
      <c r="F20" s="49">
        <v>325920</v>
      </c>
      <c r="G20" s="50" t="s">
        <v>54</v>
      </c>
      <c r="H20" s="51">
        <v>46204</v>
      </c>
      <c r="I20" s="48" t="s">
        <v>25</v>
      </c>
      <c r="J20" s="48" t="s">
        <v>48</v>
      </c>
      <c r="K20" s="48" t="s">
        <v>76</v>
      </c>
      <c r="L20" s="48" t="s">
        <v>15</v>
      </c>
      <c r="M20" s="48" t="s">
        <v>107</v>
      </c>
      <c r="N20" s="48" t="s">
        <v>108</v>
      </c>
      <c r="O20" s="31" t="s">
        <v>109</v>
      </c>
    </row>
    <row r="21" spans="2:15" ht="110.25" customHeight="1" x14ac:dyDescent="0.2">
      <c r="B21" s="94" t="s">
        <v>73</v>
      </c>
      <c r="C21" s="55" t="s">
        <v>110</v>
      </c>
      <c r="D21" s="94" t="s">
        <v>46</v>
      </c>
      <c r="E21" s="94">
        <v>7</v>
      </c>
      <c r="F21" s="49">
        <v>27570</v>
      </c>
      <c r="G21" s="50" t="s">
        <v>54</v>
      </c>
      <c r="H21" s="51">
        <v>46204</v>
      </c>
      <c r="I21" s="48" t="s">
        <v>25</v>
      </c>
      <c r="J21" s="48" t="s">
        <v>48</v>
      </c>
      <c r="K21" s="48" t="s">
        <v>76</v>
      </c>
      <c r="L21" s="48" t="s">
        <v>15</v>
      </c>
      <c r="M21" s="94" t="s">
        <v>111</v>
      </c>
      <c r="N21" s="93" t="s">
        <v>112</v>
      </c>
      <c r="O21" s="31" t="s">
        <v>113</v>
      </c>
    </row>
    <row r="22" spans="2:15" ht="133.5" customHeight="1" x14ac:dyDescent="0.2">
      <c r="B22" s="48" t="s">
        <v>73</v>
      </c>
      <c r="C22" s="55" t="s">
        <v>114</v>
      </c>
      <c r="D22" s="53" t="s">
        <v>115</v>
      </c>
      <c r="E22" s="48">
        <v>7</v>
      </c>
      <c r="F22" s="49">
        <v>24050000</v>
      </c>
      <c r="G22" s="53" t="s">
        <v>54</v>
      </c>
      <c r="H22" s="51">
        <v>46204</v>
      </c>
      <c r="I22" s="48" t="s">
        <v>27</v>
      </c>
      <c r="J22" s="48" t="s">
        <v>48</v>
      </c>
      <c r="K22" s="48" t="s">
        <v>76</v>
      </c>
      <c r="L22" s="48" t="s">
        <v>15</v>
      </c>
      <c r="M22" s="56" t="s">
        <v>116</v>
      </c>
      <c r="N22" s="93" t="s">
        <v>722</v>
      </c>
      <c r="O22" s="31" t="s">
        <v>117</v>
      </c>
    </row>
    <row r="23" spans="2:15" ht="144" customHeight="1" x14ac:dyDescent="0.2">
      <c r="B23" s="48" t="s">
        <v>73</v>
      </c>
      <c r="C23" s="55" t="s">
        <v>118</v>
      </c>
      <c r="D23" s="94" t="s">
        <v>46</v>
      </c>
      <c r="E23" s="57">
        <v>6</v>
      </c>
      <c r="F23" s="49">
        <v>5915556.625</v>
      </c>
      <c r="G23" s="50" t="s">
        <v>54</v>
      </c>
      <c r="H23" s="51">
        <v>46186</v>
      </c>
      <c r="I23" s="48" t="s">
        <v>25</v>
      </c>
      <c r="J23" s="48" t="s">
        <v>48</v>
      </c>
      <c r="K23" s="54" t="s">
        <v>94</v>
      </c>
      <c r="L23" s="48" t="s">
        <v>15</v>
      </c>
      <c r="M23" s="94" t="s">
        <v>119</v>
      </c>
      <c r="N23" s="93" t="s">
        <v>120</v>
      </c>
      <c r="O23" s="33" t="s">
        <v>121</v>
      </c>
    </row>
    <row r="24" spans="2:15" ht="100.5" customHeight="1" x14ac:dyDescent="0.2">
      <c r="B24" s="48" t="s">
        <v>73</v>
      </c>
      <c r="C24" s="55" t="s">
        <v>122</v>
      </c>
      <c r="D24" s="53" t="s">
        <v>46</v>
      </c>
      <c r="E24" s="58">
        <v>7</v>
      </c>
      <c r="F24" s="49">
        <v>1283400</v>
      </c>
      <c r="G24" s="50" t="s">
        <v>54</v>
      </c>
      <c r="H24" s="51">
        <v>46204</v>
      </c>
      <c r="I24" s="48" t="s">
        <v>25</v>
      </c>
      <c r="J24" s="48" t="s">
        <v>48</v>
      </c>
      <c r="K24" s="48" t="s">
        <v>94</v>
      </c>
      <c r="L24" s="48" t="s">
        <v>15</v>
      </c>
      <c r="M24" s="91" t="s">
        <v>123</v>
      </c>
      <c r="N24" s="93" t="s">
        <v>124</v>
      </c>
      <c r="O24" s="24" t="s">
        <v>125</v>
      </c>
    </row>
    <row r="25" spans="2:15" ht="100.5" customHeight="1" x14ac:dyDescent="0.2">
      <c r="B25" s="93" t="s">
        <v>73</v>
      </c>
      <c r="C25" s="55" t="s">
        <v>126</v>
      </c>
      <c r="D25" s="94" t="s">
        <v>115</v>
      </c>
      <c r="E25" s="57">
        <v>1</v>
      </c>
      <c r="F25" s="49">
        <v>7316</v>
      </c>
      <c r="G25" s="50" t="s">
        <v>54</v>
      </c>
      <c r="H25" s="51">
        <v>46188</v>
      </c>
      <c r="I25" s="48" t="s">
        <v>25</v>
      </c>
      <c r="J25" s="48" t="s">
        <v>48</v>
      </c>
      <c r="K25" s="54" t="s">
        <v>127</v>
      </c>
      <c r="L25" s="48" t="s">
        <v>15</v>
      </c>
      <c r="M25" s="48" t="s">
        <v>128</v>
      </c>
      <c r="N25" s="93" t="s">
        <v>129</v>
      </c>
      <c r="O25" s="31" t="s">
        <v>130</v>
      </c>
    </row>
    <row r="26" spans="2:15" ht="100.5" customHeight="1" x14ac:dyDescent="0.2">
      <c r="B26" s="93" t="s">
        <v>73</v>
      </c>
      <c r="C26" s="55" t="s">
        <v>131</v>
      </c>
      <c r="D26" s="94" t="s">
        <v>115</v>
      </c>
      <c r="E26" s="57">
        <v>1</v>
      </c>
      <c r="F26" s="49">
        <v>20519.330000000002</v>
      </c>
      <c r="G26" s="50" t="s">
        <v>54</v>
      </c>
      <c r="H26" s="51">
        <v>46188</v>
      </c>
      <c r="I26" s="48" t="s">
        <v>25</v>
      </c>
      <c r="J26" s="48" t="s">
        <v>48</v>
      </c>
      <c r="K26" s="54" t="s">
        <v>127</v>
      </c>
      <c r="L26" s="48" t="s">
        <v>15</v>
      </c>
      <c r="M26" s="48" t="s">
        <v>128</v>
      </c>
      <c r="N26" s="93" t="s">
        <v>132</v>
      </c>
      <c r="O26" s="31" t="s">
        <v>130</v>
      </c>
    </row>
    <row r="27" spans="2:15" ht="120" customHeight="1" x14ac:dyDescent="0.2">
      <c r="B27" s="94" t="s">
        <v>73</v>
      </c>
      <c r="C27" s="55" t="s">
        <v>133</v>
      </c>
      <c r="D27" s="94" t="s">
        <v>46</v>
      </c>
      <c r="E27" s="94">
        <v>6</v>
      </c>
      <c r="F27" s="49">
        <v>18646793.050000001</v>
      </c>
      <c r="G27" s="50" t="s">
        <v>54</v>
      </c>
      <c r="H27" s="51">
        <v>46204</v>
      </c>
      <c r="I27" s="48" t="s">
        <v>25</v>
      </c>
      <c r="J27" s="48" t="s">
        <v>48</v>
      </c>
      <c r="K27" s="48" t="s">
        <v>94</v>
      </c>
      <c r="L27" s="48" t="s">
        <v>15</v>
      </c>
      <c r="M27" s="56" t="s">
        <v>134</v>
      </c>
      <c r="N27" s="86" t="s">
        <v>135</v>
      </c>
      <c r="O27" s="31" t="s">
        <v>136</v>
      </c>
    </row>
    <row r="28" spans="2:15" ht="110.25" customHeight="1" x14ac:dyDescent="0.2">
      <c r="B28" s="94" t="s">
        <v>73</v>
      </c>
      <c r="C28" s="59" t="s">
        <v>137</v>
      </c>
      <c r="D28" s="60" t="s">
        <v>46</v>
      </c>
      <c r="E28" s="61">
        <v>3</v>
      </c>
      <c r="F28" s="62">
        <v>1836881.1624</v>
      </c>
      <c r="G28" s="50" t="s">
        <v>54</v>
      </c>
      <c r="H28" s="63">
        <v>46296</v>
      </c>
      <c r="I28" s="61" t="s">
        <v>25</v>
      </c>
      <c r="J28" s="61" t="s">
        <v>48</v>
      </c>
      <c r="K28" s="61" t="s">
        <v>76</v>
      </c>
      <c r="L28" s="61" t="s">
        <v>15</v>
      </c>
      <c r="M28" s="84" t="s">
        <v>723</v>
      </c>
      <c r="N28" s="93" t="s">
        <v>138</v>
      </c>
      <c r="O28" s="85" t="s">
        <v>139</v>
      </c>
    </row>
    <row r="29" spans="2:15" ht="110.25" customHeight="1" x14ac:dyDescent="0.2">
      <c r="B29" s="94" t="s">
        <v>73</v>
      </c>
      <c r="C29" s="55" t="s">
        <v>140</v>
      </c>
      <c r="D29" s="94" t="s">
        <v>115</v>
      </c>
      <c r="E29" s="94">
        <v>25</v>
      </c>
      <c r="F29" s="49">
        <v>200000</v>
      </c>
      <c r="G29" s="50" t="s">
        <v>54</v>
      </c>
      <c r="H29" s="51">
        <v>46266</v>
      </c>
      <c r="I29" s="48" t="s">
        <v>25</v>
      </c>
      <c r="J29" s="48" t="s">
        <v>48</v>
      </c>
      <c r="K29" s="54" t="s">
        <v>141</v>
      </c>
      <c r="L29" s="48" t="s">
        <v>15</v>
      </c>
      <c r="M29" s="48" t="s">
        <v>142</v>
      </c>
      <c r="N29" s="87" t="s">
        <v>143</v>
      </c>
      <c r="O29" s="43" t="s">
        <v>144</v>
      </c>
    </row>
    <row r="30" spans="2:15" ht="100.5" customHeight="1" x14ac:dyDescent="0.2">
      <c r="B30" s="93" t="s">
        <v>73</v>
      </c>
      <c r="C30" s="55" t="s">
        <v>145</v>
      </c>
      <c r="D30" s="53" t="s">
        <v>46</v>
      </c>
      <c r="E30" s="57">
        <v>6</v>
      </c>
      <c r="F30" s="49">
        <v>1826343.12</v>
      </c>
      <c r="G30" s="50" t="s">
        <v>54</v>
      </c>
      <c r="H30" s="51">
        <v>46235</v>
      </c>
      <c r="I30" s="48" t="s">
        <v>25</v>
      </c>
      <c r="J30" s="48" t="s">
        <v>48</v>
      </c>
      <c r="K30" s="48" t="s">
        <v>76</v>
      </c>
      <c r="L30" s="48" t="s">
        <v>15</v>
      </c>
      <c r="M30" s="48" t="s">
        <v>146</v>
      </c>
      <c r="N30" s="93" t="s">
        <v>147</v>
      </c>
      <c r="O30" s="31" t="s">
        <v>148</v>
      </c>
    </row>
    <row r="31" spans="2:15" ht="95.25" customHeight="1" x14ac:dyDescent="0.2">
      <c r="B31" s="48" t="s">
        <v>73</v>
      </c>
      <c r="C31" s="55" t="s">
        <v>149</v>
      </c>
      <c r="D31" s="53" t="s">
        <v>46</v>
      </c>
      <c r="E31" s="48">
        <v>6</v>
      </c>
      <c r="F31" s="49">
        <v>9999998.7599999998</v>
      </c>
      <c r="G31" s="50" t="s">
        <v>54</v>
      </c>
      <c r="H31" s="51">
        <v>46235</v>
      </c>
      <c r="I31" s="48" t="s">
        <v>27</v>
      </c>
      <c r="J31" s="48" t="s">
        <v>48</v>
      </c>
      <c r="K31" s="48" t="s">
        <v>76</v>
      </c>
      <c r="L31" s="48" t="s">
        <v>15</v>
      </c>
      <c r="M31" s="93" t="s">
        <v>150</v>
      </c>
      <c r="N31" s="48" t="s">
        <v>151</v>
      </c>
      <c r="O31" s="31" t="s">
        <v>152</v>
      </c>
    </row>
    <row r="32" spans="2:15" ht="73.5" customHeight="1" x14ac:dyDescent="0.2">
      <c r="B32" s="48" t="s">
        <v>73</v>
      </c>
      <c r="C32" s="55" t="s">
        <v>153</v>
      </c>
      <c r="D32" s="53" t="s">
        <v>46</v>
      </c>
      <c r="E32" s="48">
        <v>6</v>
      </c>
      <c r="F32" s="49">
        <v>100000</v>
      </c>
      <c r="G32" s="53" t="s">
        <v>54</v>
      </c>
      <c r="H32" s="51">
        <v>46235</v>
      </c>
      <c r="I32" s="48" t="s">
        <v>27</v>
      </c>
      <c r="J32" s="48" t="s">
        <v>48</v>
      </c>
      <c r="K32" s="48" t="s">
        <v>76</v>
      </c>
      <c r="L32" s="48" t="s">
        <v>15</v>
      </c>
      <c r="M32" s="93" t="s">
        <v>154</v>
      </c>
      <c r="N32" s="48" t="s">
        <v>155</v>
      </c>
      <c r="O32" s="31" t="s">
        <v>156</v>
      </c>
    </row>
    <row r="33" spans="2:19" ht="97.5" customHeight="1" x14ac:dyDescent="0.2">
      <c r="B33" s="93" t="s">
        <v>73</v>
      </c>
      <c r="C33" s="55" t="s">
        <v>157</v>
      </c>
      <c r="D33" s="94" t="s">
        <v>46</v>
      </c>
      <c r="E33" s="94">
        <v>6</v>
      </c>
      <c r="F33" s="49">
        <v>2500000</v>
      </c>
      <c r="G33" s="50" t="s">
        <v>54</v>
      </c>
      <c r="H33" s="51">
        <v>46235</v>
      </c>
      <c r="I33" s="48" t="s">
        <v>25</v>
      </c>
      <c r="J33" s="48" t="s">
        <v>48</v>
      </c>
      <c r="K33" s="48" t="s">
        <v>76</v>
      </c>
      <c r="L33" s="48" t="s">
        <v>15</v>
      </c>
      <c r="M33" s="48" t="s">
        <v>158</v>
      </c>
      <c r="N33" s="94"/>
      <c r="O33" s="31" t="s">
        <v>159</v>
      </c>
    </row>
    <row r="34" spans="2:19" ht="192" customHeight="1" x14ac:dyDescent="0.2">
      <c r="B34" s="93" t="s">
        <v>73</v>
      </c>
      <c r="C34" s="50" t="s">
        <v>160</v>
      </c>
      <c r="D34" s="94" t="s">
        <v>46</v>
      </c>
      <c r="E34" s="94">
        <v>6</v>
      </c>
      <c r="F34" s="49">
        <v>48000000</v>
      </c>
      <c r="G34" s="50" t="s">
        <v>54</v>
      </c>
      <c r="H34" s="51">
        <v>46235</v>
      </c>
      <c r="I34" s="48" t="s">
        <v>27</v>
      </c>
      <c r="J34" s="48" t="s">
        <v>93</v>
      </c>
      <c r="K34" s="48" t="s">
        <v>76</v>
      </c>
      <c r="L34" s="48" t="s">
        <v>13</v>
      </c>
      <c r="M34" s="48" t="s">
        <v>161</v>
      </c>
      <c r="N34" s="94" t="s">
        <v>162</v>
      </c>
      <c r="O34" s="31" t="s">
        <v>163</v>
      </c>
    </row>
    <row r="35" spans="2:19" ht="59.25" customHeight="1" x14ac:dyDescent="0.2">
      <c r="B35" s="94" t="s">
        <v>164</v>
      </c>
      <c r="C35" s="94" t="s">
        <v>165</v>
      </c>
      <c r="D35" s="94" t="s">
        <v>166</v>
      </c>
      <c r="E35" s="94">
        <v>885</v>
      </c>
      <c r="F35" s="49">
        <v>8231.2199999999993</v>
      </c>
      <c r="G35" s="50" t="s">
        <v>54</v>
      </c>
      <c r="H35" s="66">
        <v>46204</v>
      </c>
      <c r="I35" s="94" t="s">
        <v>25</v>
      </c>
      <c r="J35" s="94" t="s">
        <v>48</v>
      </c>
      <c r="K35" s="94" t="s">
        <v>167</v>
      </c>
      <c r="L35" s="94" t="s">
        <v>15</v>
      </c>
      <c r="M35" s="48" t="s">
        <v>168</v>
      </c>
      <c r="N35" s="48" t="s">
        <v>726</v>
      </c>
      <c r="O35" s="35" t="s">
        <v>169</v>
      </c>
    </row>
    <row r="36" spans="2:19" ht="59.25" customHeight="1" x14ac:dyDescent="0.2">
      <c r="B36" s="48" t="s">
        <v>164</v>
      </c>
      <c r="C36" s="48" t="s">
        <v>170</v>
      </c>
      <c r="D36" s="94" t="s">
        <v>46</v>
      </c>
      <c r="E36" s="94">
        <v>6</v>
      </c>
      <c r="F36" s="49">
        <v>111187.2</v>
      </c>
      <c r="G36" s="53" t="s">
        <v>54</v>
      </c>
      <c r="H36" s="51">
        <v>46174</v>
      </c>
      <c r="I36" s="48" t="s">
        <v>25</v>
      </c>
      <c r="J36" s="48" t="s">
        <v>48</v>
      </c>
      <c r="K36" s="48" t="s">
        <v>66</v>
      </c>
      <c r="L36" s="48" t="s">
        <v>15</v>
      </c>
      <c r="M36" s="48" t="s">
        <v>171</v>
      </c>
      <c r="N36" s="48" t="s">
        <v>724</v>
      </c>
      <c r="O36" s="35" t="s">
        <v>172</v>
      </c>
      <c r="S36" s="89"/>
    </row>
    <row r="37" spans="2:19" ht="105" customHeight="1" x14ac:dyDescent="0.2">
      <c r="B37" s="48" t="s">
        <v>173</v>
      </c>
      <c r="C37" s="48" t="s">
        <v>174</v>
      </c>
      <c r="D37" s="94" t="s">
        <v>166</v>
      </c>
      <c r="E37" s="48">
        <v>3</v>
      </c>
      <c r="F37" s="49">
        <v>12870</v>
      </c>
      <c r="G37" s="53" t="s">
        <v>54</v>
      </c>
      <c r="H37" s="51">
        <v>46143</v>
      </c>
      <c r="I37" s="48" t="s">
        <v>25</v>
      </c>
      <c r="J37" s="48" t="s">
        <v>48</v>
      </c>
      <c r="K37" s="94" t="s">
        <v>49</v>
      </c>
      <c r="L37" s="94" t="s">
        <v>15</v>
      </c>
      <c r="M37" s="48" t="s">
        <v>175</v>
      </c>
      <c r="N37" s="48" t="s">
        <v>176</v>
      </c>
      <c r="O37" s="35"/>
      <c r="S37" s="89"/>
    </row>
    <row r="38" spans="2:19" s="29" customFormat="1" ht="62.25" customHeight="1" x14ac:dyDescent="0.2">
      <c r="B38" s="94" t="s">
        <v>177</v>
      </c>
      <c r="C38" s="94" t="s">
        <v>178</v>
      </c>
      <c r="D38" s="94" t="s">
        <v>46</v>
      </c>
      <c r="E38" s="94">
        <v>12</v>
      </c>
      <c r="F38" s="49">
        <v>5184</v>
      </c>
      <c r="G38" s="94" t="s">
        <v>47</v>
      </c>
      <c r="H38" s="66">
        <v>46023</v>
      </c>
      <c r="I38" s="94" t="s">
        <v>25</v>
      </c>
      <c r="J38" s="94" t="s">
        <v>48</v>
      </c>
      <c r="K38" s="94" t="s">
        <v>49</v>
      </c>
      <c r="L38" s="94" t="s">
        <v>15</v>
      </c>
      <c r="M38" s="94" t="s">
        <v>179</v>
      </c>
      <c r="N38" s="94" t="s">
        <v>180</v>
      </c>
      <c r="O38" s="36" t="s">
        <v>181</v>
      </c>
    </row>
    <row r="39" spans="2:19" ht="65.25" customHeight="1" x14ac:dyDescent="0.2">
      <c r="B39" s="67" t="s">
        <v>177</v>
      </c>
      <c r="C39" s="48" t="s">
        <v>182</v>
      </c>
      <c r="D39" s="48" t="s">
        <v>115</v>
      </c>
      <c r="E39" s="68">
        <v>80</v>
      </c>
      <c r="F39" s="49">
        <v>72000</v>
      </c>
      <c r="G39" s="50" t="s">
        <v>54</v>
      </c>
      <c r="H39" s="51">
        <v>46204</v>
      </c>
      <c r="I39" s="48" t="s">
        <v>25</v>
      </c>
      <c r="J39" s="48" t="s">
        <v>48</v>
      </c>
      <c r="K39" s="48" t="s">
        <v>66</v>
      </c>
      <c r="L39" s="94" t="s">
        <v>15</v>
      </c>
      <c r="M39" s="48" t="s">
        <v>183</v>
      </c>
      <c r="N39" s="93" t="s">
        <v>184</v>
      </c>
      <c r="O39" s="31" t="s">
        <v>185</v>
      </c>
      <c r="P39" s="26"/>
    </row>
    <row r="40" spans="2:19" ht="98.25" customHeight="1" x14ac:dyDescent="0.2">
      <c r="B40" s="67" t="s">
        <v>177</v>
      </c>
      <c r="C40" s="48" t="s">
        <v>186</v>
      </c>
      <c r="D40" s="48" t="s">
        <v>115</v>
      </c>
      <c r="E40" s="68">
        <v>1</v>
      </c>
      <c r="F40" s="49">
        <v>24042.400000000001</v>
      </c>
      <c r="G40" s="50" t="s">
        <v>54</v>
      </c>
      <c r="H40" s="51">
        <v>46186</v>
      </c>
      <c r="I40" s="48" t="s">
        <v>25</v>
      </c>
      <c r="J40" s="48" t="s">
        <v>48</v>
      </c>
      <c r="K40" s="94" t="s">
        <v>49</v>
      </c>
      <c r="L40" s="94" t="s">
        <v>15</v>
      </c>
      <c r="M40" s="48" t="s">
        <v>187</v>
      </c>
      <c r="N40" s="93" t="s">
        <v>727</v>
      </c>
      <c r="O40" s="31" t="s">
        <v>188</v>
      </c>
      <c r="P40" s="26"/>
    </row>
    <row r="41" spans="2:19" ht="82.5" customHeight="1" x14ac:dyDescent="0.2">
      <c r="B41" s="94" t="s">
        <v>189</v>
      </c>
      <c r="C41" s="94" t="s">
        <v>190</v>
      </c>
      <c r="D41" s="94" t="s">
        <v>46</v>
      </c>
      <c r="E41" s="94">
        <v>2</v>
      </c>
      <c r="F41" s="49">
        <v>129153.21</v>
      </c>
      <c r="G41" s="50" t="s">
        <v>191</v>
      </c>
      <c r="H41" s="66">
        <v>46054</v>
      </c>
      <c r="I41" s="94" t="s">
        <v>25</v>
      </c>
      <c r="J41" s="94" t="s">
        <v>48</v>
      </c>
      <c r="K41" s="94" t="s">
        <v>49</v>
      </c>
      <c r="L41" s="94" t="s">
        <v>15</v>
      </c>
      <c r="M41" s="94" t="s">
        <v>192</v>
      </c>
      <c r="N41" s="94"/>
      <c r="O41" s="36" t="s">
        <v>193</v>
      </c>
      <c r="S41" s="89"/>
    </row>
    <row r="42" spans="2:19" ht="99" customHeight="1" x14ac:dyDescent="0.2">
      <c r="B42" s="94" t="s">
        <v>189</v>
      </c>
      <c r="C42" s="94" t="s">
        <v>194</v>
      </c>
      <c r="D42" s="94" t="s">
        <v>46</v>
      </c>
      <c r="E42" s="94">
        <v>8</v>
      </c>
      <c r="F42" s="49">
        <v>979646.98</v>
      </c>
      <c r="G42" s="50" t="s">
        <v>54</v>
      </c>
      <c r="H42" s="66">
        <v>46148</v>
      </c>
      <c r="I42" s="94" t="s">
        <v>25</v>
      </c>
      <c r="J42" s="94" t="s">
        <v>48</v>
      </c>
      <c r="K42" s="94" t="s">
        <v>49</v>
      </c>
      <c r="L42" s="94" t="s">
        <v>15</v>
      </c>
      <c r="M42" s="94" t="s">
        <v>195</v>
      </c>
      <c r="N42" s="94" t="s">
        <v>196</v>
      </c>
      <c r="O42" s="36" t="s">
        <v>197</v>
      </c>
      <c r="S42" s="89"/>
    </row>
    <row r="43" spans="2:19" ht="66.75" customHeight="1" x14ac:dyDescent="0.2">
      <c r="B43" s="94" t="s">
        <v>189</v>
      </c>
      <c r="C43" s="94" t="s">
        <v>198</v>
      </c>
      <c r="D43" s="94" t="s">
        <v>46</v>
      </c>
      <c r="E43" s="94">
        <v>12</v>
      </c>
      <c r="F43" s="49">
        <v>7663523.04</v>
      </c>
      <c r="G43" s="50" t="s">
        <v>47</v>
      </c>
      <c r="H43" s="66">
        <v>46023</v>
      </c>
      <c r="I43" s="94" t="s">
        <v>25</v>
      </c>
      <c r="J43" s="94" t="s">
        <v>48</v>
      </c>
      <c r="K43" s="94" t="s">
        <v>199</v>
      </c>
      <c r="L43" s="94" t="s">
        <v>15</v>
      </c>
      <c r="M43" s="94" t="s">
        <v>200</v>
      </c>
      <c r="N43" s="94" t="s">
        <v>201</v>
      </c>
      <c r="O43" s="36" t="s">
        <v>202</v>
      </c>
      <c r="S43" s="89"/>
    </row>
    <row r="44" spans="2:19" ht="63" customHeight="1" x14ac:dyDescent="0.2">
      <c r="B44" s="94" t="s">
        <v>189</v>
      </c>
      <c r="C44" s="94" t="s">
        <v>203</v>
      </c>
      <c r="D44" s="94" t="s">
        <v>46</v>
      </c>
      <c r="E44" s="94">
        <v>6</v>
      </c>
      <c r="F44" s="49">
        <v>409205.88</v>
      </c>
      <c r="G44" s="94" t="s">
        <v>47</v>
      </c>
      <c r="H44" s="66">
        <v>46023</v>
      </c>
      <c r="I44" s="94" t="s">
        <v>25</v>
      </c>
      <c r="J44" s="94" t="s">
        <v>48</v>
      </c>
      <c r="K44" s="94" t="s">
        <v>199</v>
      </c>
      <c r="L44" s="94" t="s">
        <v>15</v>
      </c>
      <c r="M44" s="94" t="s">
        <v>200</v>
      </c>
      <c r="N44" s="94" t="s">
        <v>204</v>
      </c>
      <c r="O44" s="36" t="s">
        <v>205</v>
      </c>
      <c r="S44" s="89"/>
    </row>
    <row r="45" spans="2:19" ht="48" customHeight="1" x14ac:dyDescent="0.2">
      <c r="B45" s="94" t="s">
        <v>189</v>
      </c>
      <c r="C45" s="94" t="s">
        <v>715</v>
      </c>
      <c r="D45" s="94" t="s">
        <v>46</v>
      </c>
      <c r="E45" s="94">
        <v>12</v>
      </c>
      <c r="F45" s="49">
        <v>4826215.5599999996</v>
      </c>
      <c r="G45" s="50" t="s">
        <v>103</v>
      </c>
      <c r="H45" s="66">
        <v>46023</v>
      </c>
      <c r="I45" s="48" t="s">
        <v>25</v>
      </c>
      <c r="J45" s="48" t="s">
        <v>48</v>
      </c>
      <c r="K45" s="48" t="s">
        <v>199</v>
      </c>
      <c r="L45" s="48" t="s">
        <v>15</v>
      </c>
      <c r="M45" s="94" t="s">
        <v>200</v>
      </c>
      <c r="N45" s="48" t="s">
        <v>748</v>
      </c>
      <c r="O45" s="36" t="s">
        <v>206</v>
      </c>
    </row>
    <row r="46" spans="2:19" ht="69" customHeight="1" x14ac:dyDescent="0.2">
      <c r="B46" s="94" t="s">
        <v>189</v>
      </c>
      <c r="C46" s="94" t="s">
        <v>715</v>
      </c>
      <c r="D46" s="94" t="s">
        <v>46</v>
      </c>
      <c r="E46" s="94">
        <v>1</v>
      </c>
      <c r="F46" s="49">
        <v>339056.37</v>
      </c>
      <c r="G46" s="50" t="s">
        <v>585</v>
      </c>
      <c r="H46" s="66">
        <v>46369</v>
      </c>
      <c r="I46" s="48" t="s">
        <v>25</v>
      </c>
      <c r="J46" s="48" t="s">
        <v>48</v>
      </c>
      <c r="K46" s="48" t="s">
        <v>199</v>
      </c>
      <c r="L46" s="48" t="s">
        <v>15</v>
      </c>
      <c r="M46" s="94" t="s">
        <v>200</v>
      </c>
      <c r="N46" s="48" t="s">
        <v>749</v>
      </c>
      <c r="O46" s="36" t="s">
        <v>716</v>
      </c>
    </row>
    <row r="47" spans="2:19" ht="48" customHeight="1" x14ac:dyDescent="0.2">
      <c r="B47" s="48" t="s">
        <v>189</v>
      </c>
      <c r="C47" s="48" t="s">
        <v>207</v>
      </c>
      <c r="D47" s="48" t="s">
        <v>46</v>
      </c>
      <c r="E47" s="48">
        <v>12</v>
      </c>
      <c r="F47" s="49">
        <v>237956.68</v>
      </c>
      <c r="G47" s="53" t="s">
        <v>47</v>
      </c>
      <c r="H47" s="51">
        <v>46023</v>
      </c>
      <c r="I47" s="48" t="s">
        <v>25</v>
      </c>
      <c r="J47" s="48" t="s">
        <v>48</v>
      </c>
      <c r="K47" s="48" t="s">
        <v>208</v>
      </c>
      <c r="L47" s="48" t="s">
        <v>15</v>
      </c>
      <c r="M47" s="94" t="s">
        <v>200</v>
      </c>
      <c r="N47" s="94" t="s">
        <v>209</v>
      </c>
      <c r="O47" s="31" t="s">
        <v>210</v>
      </c>
    </row>
    <row r="48" spans="2:19" ht="46.5" customHeight="1" x14ac:dyDescent="0.2">
      <c r="B48" s="94" t="s">
        <v>189</v>
      </c>
      <c r="C48" s="94" t="s">
        <v>211</v>
      </c>
      <c r="D48" s="94" t="s">
        <v>46</v>
      </c>
      <c r="E48" s="94">
        <v>12</v>
      </c>
      <c r="F48" s="49">
        <v>122004.11</v>
      </c>
      <c r="G48" s="50" t="s">
        <v>47</v>
      </c>
      <c r="H48" s="66">
        <v>46023</v>
      </c>
      <c r="I48" s="48" t="s">
        <v>25</v>
      </c>
      <c r="J48" s="48" t="s">
        <v>48</v>
      </c>
      <c r="K48" s="48" t="s">
        <v>49</v>
      </c>
      <c r="L48" s="48" t="s">
        <v>15</v>
      </c>
      <c r="M48" s="94" t="s">
        <v>200</v>
      </c>
      <c r="N48" s="48" t="s">
        <v>212</v>
      </c>
      <c r="O48" s="31" t="s">
        <v>213</v>
      </c>
    </row>
    <row r="49" spans="2:19" ht="63.75" customHeight="1" x14ac:dyDescent="0.2">
      <c r="B49" s="94" t="s">
        <v>189</v>
      </c>
      <c r="C49" s="93" t="s">
        <v>214</v>
      </c>
      <c r="D49" s="94" t="s">
        <v>115</v>
      </c>
      <c r="E49" s="57">
        <v>25</v>
      </c>
      <c r="F49" s="49">
        <v>36225</v>
      </c>
      <c r="G49" s="50" t="s">
        <v>54</v>
      </c>
      <c r="H49" s="51">
        <v>46235</v>
      </c>
      <c r="I49" s="54" t="s">
        <v>215</v>
      </c>
      <c r="J49" s="54" t="s">
        <v>93</v>
      </c>
      <c r="K49" s="54" t="s">
        <v>141</v>
      </c>
      <c r="L49" s="48" t="s">
        <v>15</v>
      </c>
      <c r="M49" s="94" t="s">
        <v>216</v>
      </c>
      <c r="N49" s="94" t="s">
        <v>217</v>
      </c>
      <c r="O49" s="35" t="s">
        <v>218</v>
      </c>
    </row>
    <row r="50" spans="2:19" ht="69.75" x14ac:dyDescent="0.2">
      <c r="B50" s="94" t="s">
        <v>189</v>
      </c>
      <c r="C50" s="94" t="s">
        <v>219</v>
      </c>
      <c r="D50" s="94" t="s">
        <v>46</v>
      </c>
      <c r="E50" s="94">
        <v>6</v>
      </c>
      <c r="F50" s="49">
        <v>503433.24</v>
      </c>
      <c r="G50" s="50" t="s">
        <v>54</v>
      </c>
      <c r="H50" s="66">
        <v>46204</v>
      </c>
      <c r="I50" s="94" t="s">
        <v>25</v>
      </c>
      <c r="J50" s="94" t="s">
        <v>48</v>
      </c>
      <c r="K50" s="94" t="s">
        <v>199</v>
      </c>
      <c r="L50" s="94" t="s">
        <v>15</v>
      </c>
      <c r="M50" s="94" t="s">
        <v>220</v>
      </c>
      <c r="N50" s="94" t="s">
        <v>221</v>
      </c>
      <c r="O50" s="36" t="s">
        <v>222</v>
      </c>
      <c r="S50" s="89"/>
    </row>
    <row r="51" spans="2:19" ht="61.5" customHeight="1" x14ac:dyDescent="0.2">
      <c r="B51" s="94" t="s">
        <v>189</v>
      </c>
      <c r="C51" s="94" t="s">
        <v>223</v>
      </c>
      <c r="D51" s="94" t="s">
        <v>46</v>
      </c>
      <c r="E51" s="94">
        <v>12</v>
      </c>
      <c r="F51" s="49">
        <v>6703</v>
      </c>
      <c r="G51" s="94" t="s">
        <v>54</v>
      </c>
      <c r="H51" s="66">
        <v>46235</v>
      </c>
      <c r="I51" s="48" t="s">
        <v>25</v>
      </c>
      <c r="J51" s="48" t="s">
        <v>48</v>
      </c>
      <c r="K51" s="48" t="s">
        <v>167</v>
      </c>
      <c r="L51" s="48" t="s">
        <v>15</v>
      </c>
      <c r="M51" s="48" t="s">
        <v>224</v>
      </c>
      <c r="N51" s="94" t="s">
        <v>728</v>
      </c>
      <c r="O51" s="31" t="s">
        <v>225</v>
      </c>
    </row>
    <row r="52" spans="2:19" s="29" customFormat="1" ht="155.25" customHeight="1" x14ac:dyDescent="0.2">
      <c r="B52" s="94" t="s">
        <v>189</v>
      </c>
      <c r="C52" s="93" t="s">
        <v>226</v>
      </c>
      <c r="D52" s="94" t="s">
        <v>46</v>
      </c>
      <c r="E52" s="93">
        <v>8</v>
      </c>
      <c r="F52" s="69">
        <v>12805477.449999999</v>
      </c>
      <c r="G52" s="70" t="s">
        <v>54</v>
      </c>
      <c r="H52" s="51">
        <v>46113</v>
      </c>
      <c r="I52" s="48" t="s">
        <v>25</v>
      </c>
      <c r="J52" s="48" t="s">
        <v>48</v>
      </c>
      <c r="K52" s="48" t="s">
        <v>76</v>
      </c>
      <c r="L52" s="48" t="s">
        <v>15</v>
      </c>
      <c r="M52" s="94" t="s">
        <v>227</v>
      </c>
      <c r="N52" s="94" t="s">
        <v>228</v>
      </c>
      <c r="O52" s="31" t="s">
        <v>229</v>
      </c>
      <c r="S52" s="30"/>
    </row>
    <row r="53" spans="2:19" ht="50.25" customHeight="1" x14ac:dyDescent="0.2">
      <c r="B53" s="94" t="s">
        <v>189</v>
      </c>
      <c r="C53" s="94" t="s">
        <v>230</v>
      </c>
      <c r="D53" s="94" t="s">
        <v>46</v>
      </c>
      <c r="E53" s="94">
        <v>12</v>
      </c>
      <c r="F53" s="49">
        <v>55000</v>
      </c>
      <c r="G53" s="50" t="s">
        <v>47</v>
      </c>
      <c r="H53" s="66">
        <v>46023</v>
      </c>
      <c r="I53" s="94" t="s">
        <v>25</v>
      </c>
      <c r="J53" s="94" t="s">
        <v>48</v>
      </c>
      <c r="K53" s="94" t="s">
        <v>49</v>
      </c>
      <c r="L53" s="94" t="s">
        <v>15</v>
      </c>
      <c r="M53" s="48" t="s">
        <v>231</v>
      </c>
      <c r="N53" s="94" t="s">
        <v>232</v>
      </c>
      <c r="O53" s="31" t="s">
        <v>233</v>
      </c>
    </row>
    <row r="54" spans="2:19" ht="48" customHeight="1" x14ac:dyDescent="0.2">
      <c r="B54" s="48" t="s">
        <v>189</v>
      </c>
      <c r="C54" s="48" t="s">
        <v>234</v>
      </c>
      <c r="D54" s="48" t="s">
        <v>46</v>
      </c>
      <c r="E54" s="48">
        <v>12</v>
      </c>
      <c r="F54" s="49">
        <v>1558034.88</v>
      </c>
      <c r="G54" s="53" t="s">
        <v>47</v>
      </c>
      <c r="H54" s="51">
        <v>46023</v>
      </c>
      <c r="I54" s="48" t="s">
        <v>25</v>
      </c>
      <c r="J54" s="48" t="s">
        <v>48</v>
      </c>
      <c r="K54" s="48" t="s">
        <v>49</v>
      </c>
      <c r="L54" s="48" t="s">
        <v>15</v>
      </c>
      <c r="M54" s="48" t="s">
        <v>231</v>
      </c>
      <c r="N54" s="48" t="s">
        <v>235</v>
      </c>
      <c r="O54" s="36" t="s">
        <v>236</v>
      </c>
    </row>
    <row r="55" spans="2:19" ht="48" customHeight="1" x14ac:dyDescent="0.2">
      <c r="B55" s="94" t="s">
        <v>189</v>
      </c>
      <c r="C55" s="94" t="s">
        <v>237</v>
      </c>
      <c r="D55" s="94" t="s">
        <v>46</v>
      </c>
      <c r="E55" s="94">
        <v>12</v>
      </c>
      <c r="F55" s="49">
        <v>70710.720000000001</v>
      </c>
      <c r="G55" s="50" t="s">
        <v>47</v>
      </c>
      <c r="H55" s="66">
        <v>46023</v>
      </c>
      <c r="I55" s="48" t="s">
        <v>25</v>
      </c>
      <c r="J55" s="48" t="s">
        <v>48</v>
      </c>
      <c r="K55" s="48" t="s">
        <v>49</v>
      </c>
      <c r="L55" s="48" t="s">
        <v>15</v>
      </c>
      <c r="M55" s="48" t="s">
        <v>231</v>
      </c>
      <c r="N55" s="94" t="s">
        <v>729</v>
      </c>
      <c r="O55" s="36" t="s">
        <v>238</v>
      </c>
      <c r="S55" s="89"/>
    </row>
    <row r="56" spans="2:19" ht="50.25" customHeight="1" x14ac:dyDescent="0.2">
      <c r="B56" s="94" t="s">
        <v>189</v>
      </c>
      <c r="C56" s="94" t="s">
        <v>239</v>
      </c>
      <c r="D56" s="94" t="s">
        <v>46</v>
      </c>
      <c r="E56" s="94">
        <v>8</v>
      </c>
      <c r="F56" s="49">
        <v>11502.72</v>
      </c>
      <c r="G56" s="50" t="s">
        <v>191</v>
      </c>
      <c r="H56" s="66">
        <v>46235</v>
      </c>
      <c r="I56" s="94" t="s">
        <v>25</v>
      </c>
      <c r="J56" s="94" t="s">
        <v>48</v>
      </c>
      <c r="K56" s="94" t="s">
        <v>49</v>
      </c>
      <c r="L56" s="94" t="s">
        <v>15</v>
      </c>
      <c r="M56" s="48" t="s">
        <v>231</v>
      </c>
      <c r="N56" s="71" t="s">
        <v>240</v>
      </c>
      <c r="O56" s="36" t="s">
        <v>241</v>
      </c>
    </row>
    <row r="57" spans="2:19" ht="93" x14ac:dyDescent="0.2">
      <c r="B57" s="94" t="s">
        <v>189</v>
      </c>
      <c r="C57" s="94" t="s">
        <v>242</v>
      </c>
      <c r="D57" s="94" t="s">
        <v>46</v>
      </c>
      <c r="E57" s="94">
        <v>12</v>
      </c>
      <c r="F57" s="49">
        <v>116301.6</v>
      </c>
      <c r="G57" s="94" t="s">
        <v>47</v>
      </c>
      <c r="H57" s="66">
        <v>46023</v>
      </c>
      <c r="I57" s="48" t="s">
        <v>25</v>
      </c>
      <c r="J57" s="48" t="s">
        <v>48</v>
      </c>
      <c r="K57" s="48" t="s">
        <v>49</v>
      </c>
      <c r="L57" s="48" t="s">
        <v>15</v>
      </c>
      <c r="M57" s="48" t="s">
        <v>243</v>
      </c>
      <c r="N57" s="48" t="s">
        <v>244</v>
      </c>
      <c r="O57" s="31" t="s">
        <v>245</v>
      </c>
    </row>
    <row r="58" spans="2:19" ht="50.25" customHeight="1" x14ac:dyDescent="0.2">
      <c r="B58" s="94" t="s">
        <v>189</v>
      </c>
      <c r="C58" s="94" t="s">
        <v>239</v>
      </c>
      <c r="D58" s="94" t="s">
        <v>46</v>
      </c>
      <c r="E58" s="94">
        <v>5</v>
      </c>
      <c r="F58" s="49">
        <v>10500</v>
      </c>
      <c r="G58" s="94" t="s">
        <v>54</v>
      </c>
      <c r="H58" s="66">
        <v>46235</v>
      </c>
      <c r="I58" s="94" t="s">
        <v>25</v>
      </c>
      <c r="J58" s="94" t="s">
        <v>48</v>
      </c>
      <c r="K58" s="94" t="s">
        <v>49</v>
      </c>
      <c r="L58" s="94" t="s">
        <v>15</v>
      </c>
      <c r="M58" s="48" t="s">
        <v>246</v>
      </c>
      <c r="N58" s="48" t="s">
        <v>247</v>
      </c>
      <c r="O58" s="36" t="s">
        <v>248</v>
      </c>
    </row>
    <row r="59" spans="2:19" ht="46.5" x14ac:dyDescent="0.2">
      <c r="B59" s="94" t="s">
        <v>189</v>
      </c>
      <c r="C59" s="94" t="s">
        <v>242</v>
      </c>
      <c r="D59" s="94" t="s">
        <v>46</v>
      </c>
      <c r="E59" s="94">
        <v>12</v>
      </c>
      <c r="F59" s="49">
        <v>40968.050000000003</v>
      </c>
      <c r="G59" s="94" t="s">
        <v>47</v>
      </c>
      <c r="H59" s="66">
        <v>46023</v>
      </c>
      <c r="I59" s="48" t="s">
        <v>25</v>
      </c>
      <c r="J59" s="48" t="s">
        <v>48</v>
      </c>
      <c r="K59" s="48" t="s">
        <v>49</v>
      </c>
      <c r="L59" s="48" t="s">
        <v>15</v>
      </c>
      <c r="M59" s="48" t="s">
        <v>243</v>
      </c>
      <c r="N59" s="48" t="s">
        <v>730</v>
      </c>
      <c r="O59" s="31" t="s">
        <v>245</v>
      </c>
    </row>
    <row r="60" spans="2:19" ht="43.5" customHeight="1" x14ac:dyDescent="0.2">
      <c r="B60" s="94" t="s">
        <v>189</v>
      </c>
      <c r="C60" s="67" t="s">
        <v>249</v>
      </c>
      <c r="D60" s="94" t="s">
        <v>46</v>
      </c>
      <c r="E60" s="94">
        <v>12</v>
      </c>
      <c r="F60" s="49">
        <v>53557.56</v>
      </c>
      <c r="G60" s="50" t="s">
        <v>47</v>
      </c>
      <c r="H60" s="66">
        <v>46023</v>
      </c>
      <c r="I60" s="48" t="s">
        <v>25</v>
      </c>
      <c r="J60" s="48" t="s">
        <v>48</v>
      </c>
      <c r="K60" s="48" t="s">
        <v>208</v>
      </c>
      <c r="L60" s="48" t="s">
        <v>15</v>
      </c>
      <c r="M60" s="48" t="s">
        <v>250</v>
      </c>
      <c r="N60" s="72" t="s">
        <v>251</v>
      </c>
      <c r="O60" s="31" t="s">
        <v>252</v>
      </c>
    </row>
    <row r="61" spans="2:19" ht="43.5" customHeight="1" x14ac:dyDescent="0.2">
      <c r="B61" s="94" t="s">
        <v>189</v>
      </c>
      <c r="C61" s="67" t="s">
        <v>249</v>
      </c>
      <c r="D61" s="94" t="s">
        <v>46</v>
      </c>
      <c r="E61" s="94">
        <v>5</v>
      </c>
      <c r="F61" s="49">
        <v>21750</v>
      </c>
      <c r="G61" s="50" t="s">
        <v>47</v>
      </c>
      <c r="H61" s="66">
        <v>46149</v>
      </c>
      <c r="I61" s="48" t="s">
        <v>25</v>
      </c>
      <c r="J61" s="48" t="s">
        <v>48</v>
      </c>
      <c r="K61" s="48" t="s">
        <v>208</v>
      </c>
      <c r="L61" s="48" t="s">
        <v>15</v>
      </c>
      <c r="M61" s="48" t="s">
        <v>250</v>
      </c>
      <c r="N61" s="72" t="s">
        <v>253</v>
      </c>
      <c r="O61" s="31" t="s">
        <v>252</v>
      </c>
    </row>
    <row r="62" spans="2:19" ht="43.5" customHeight="1" x14ac:dyDescent="0.2">
      <c r="B62" s="94" t="s">
        <v>189</v>
      </c>
      <c r="C62" s="67" t="s">
        <v>249</v>
      </c>
      <c r="D62" s="94" t="s">
        <v>46</v>
      </c>
      <c r="E62" s="94">
        <v>12</v>
      </c>
      <c r="F62" s="49">
        <v>221607.84</v>
      </c>
      <c r="G62" s="50" t="s">
        <v>47</v>
      </c>
      <c r="H62" s="66">
        <v>46023</v>
      </c>
      <c r="I62" s="48" t="s">
        <v>25</v>
      </c>
      <c r="J62" s="48" t="s">
        <v>48</v>
      </c>
      <c r="K62" s="48" t="s">
        <v>208</v>
      </c>
      <c r="L62" s="48" t="s">
        <v>15</v>
      </c>
      <c r="M62" s="48" t="s">
        <v>250</v>
      </c>
      <c r="N62" s="72" t="s">
        <v>254</v>
      </c>
      <c r="O62" s="31" t="s">
        <v>252</v>
      </c>
    </row>
    <row r="63" spans="2:19" ht="43.5" customHeight="1" x14ac:dyDescent="0.2">
      <c r="B63" s="94" t="s">
        <v>189</v>
      </c>
      <c r="C63" s="67" t="s">
        <v>249</v>
      </c>
      <c r="D63" s="94" t="s">
        <v>46</v>
      </c>
      <c r="E63" s="94">
        <v>12</v>
      </c>
      <c r="F63" s="49">
        <v>337752.6</v>
      </c>
      <c r="G63" s="50" t="s">
        <v>47</v>
      </c>
      <c r="H63" s="66">
        <v>46023</v>
      </c>
      <c r="I63" s="48" t="s">
        <v>25</v>
      </c>
      <c r="J63" s="48" t="s">
        <v>48</v>
      </c>
      <c r="K63" s="48" t="s">
        <v>208</v>
      </c>
      <c r="L63" s="48" t="s">
        <v>15</v>
      </c>
      <c r="M63" s="48" t="s">
        <v>250</v>
      </c>
      <c r="N63" s="72" t="s">
        <v>255</v>
      </c>
      <c r="O63" s="31" t="s">
        <v>252</v>
      </c>
    </row>
    <row r="64" spans="2:19" ht="43.5" customHeight="1" x14ac:dyDescent="0.2">
      <c r="B64" s="94" t="s">
        <v>189</v>
      </c>
      <c r="C64" s="67" t="s">
        <v>249</v>
      </c>
      <c r="D64" s="94" t="s">
        <v>46</v>
      </c>
      <c r="E64" s="94">
        <v>12</v>
      </c>
      <c r="F64" s="49">
        <v>35434.839999999997</v>
      </c>
      <c r="G64" s="50" t="s">
        <v>47</v>
      </c>
      <c r="H64" s="66">
        <v>46023</v>
      </c>
      <c r="I64" s="48" t="s">
        <v>25</v>
      </c>
      <c r="J64" s="48" t="s">
        <v>48</v>
      </c>
      <c r="K64" s="48" t="s">
        <v>208</v>
      </c>
      <c r="L64" s="48" t="s">
        <v>15</v>
      </c>
      <c r="M64" s="48" t="s">
        <v>250</v>
      </c>
      <c r="N64" s="72" t="s">
        <v>256</v>
      </c>
      <c r="O64" s="31" t="s">
        <v>252</v>
      </c>
    </row>
    <row r="65" spans="2:19" ht="83.25" customHeight="1" x14ac:dyDescent="0.2">
      <c r="B65" s="94" t="s">
        <v>189</v>
      </c>
      <c r="C65" s="67" t="s">
        <v>249</v>
      </c>
      <c r="D65" s="94" t="s">
        <v>46</v>
      </c>
      <c r="E65" s="94">
        <v>7</v>
      </c>
      <c r="F65" s="49">
        <v>173250</v>
      </c>
      <c r="G65" s="94" t="s">
        <v>54</v>
      </c>
      <c r="H65" s="66">
        <v>46143</v>
      </c>
      <c r="I65" s="48" t="s">
        <v>25</v>
      </c>
      <c r="J65" s="48" t="s">
        <v>48</v>
      </c>
      <c r="K65" s="48" t="s">
        <v>208</v>
      </c>
      <c r="L65" s="48" t="s">
        <v>15</v>
      </c>
      <c r="M65" s="48" t="s">
        <v>250</v>
      </c>
      <c r="N65" s="93" t="s">
        <v>731</v>
      </c>
      <c r="O65" s="31"/>
    </row>
    <row r="66" spans="2:19" ht="72.75" customHeight="1" x14ac:dyDescent="0.2">
      <c r="B66" s="94" t="s">
        <v>189</v>
      </c>
      <c r="C66" s="124" t="s">
        <v>257</v>
      </c>
      <c r="D66" s="94" t="s">
        <v>46</v>
      </c>
      <c r="E66" s="94">
        <v>5</v>
      </c>
      <c r="F66" s="49">
        <v>315490.53999999998</v>
      </c>
      <c r="G66" s="50" t="s">
        <v>103</v>
      </c>
      <c r="H66" s="66">
        <v>46023</v>
      </c>
      <c r="I66" s="48" t="s">
        <v>25</v>
      </c>
      <c r="J66" s="48" t="s">
        <v>48</v>
      </c>
      <c r="K66" s="48" t="s">
        <v>208</v>
      </c>
      <c r="L66" s="48" t="s">
        <v>15</v>
      </c>
      <c r="M66" s="48" t="s">
        <v>250</v>
      </c>
      <c r="N66" s="48" t="s">
        <v>732</v>
      </c>
      <c r="O66" s="31" t="s">
        <v>252</v>
      </c>
    </row>
    <row r="67" spans="2:19" ht="75" customHeight="1" x14ac:dyDescent="0.2">
      <c r="B67" s="94" t="s">
        <v>189</v>
      </c>
      <c r="C67" s="124"/>
      <c r="D67" s="94" t="s">
        <v>46</v>
      </c>
      <c r="E67" s="94">
        <v>5</v>
      </c>
      <c r="F67" s="49">
        <v>54754.96</v>
      </c>
      <c r="G67" s="50" t="s">
        <v>103</v>
      </c>
      <c r="H67" s="66">
        <v>46023</v>
      </c>
      <c r="I67" s="48" t="s">
        <v>25</v>
      </c>
      <c r="J67" s="48" t="s">
        <v>48</v>
      </c>
      <c r="K67" s="48" t="s">
        <v>167</v>
      </c>
      <c r="L67" s="48" t="s">
        <v>15</v>
      </c>
      <c r="M67" s="48" t="s">
        <v>250</v>
      </c>
      <c r="N67" s="48" t="s">
        <v>733</v>
      </c>
      <c r="O67" s="31" t="s">
        <v>252</v>
      </c>
    </row>
    <row r="68" spans="2:19" ht="88.5" customHeight="1" x14ac:dyDescent="0.2">
      <c r="B68" s="94" t="s">
        <v>189</v>
      </c>
      <c r="C68" s="122" t="s">
        <v>257</v>
      </c>
      <c r="D68" s="93" t="s">
        <v>46</v>
      </c>
      <c r="E68" s="93">
        <v>7</v>
      </c>
      <c r="F68" s="49">
        <v>626682.63</v>
      </c>
      <c r="G68" s="93" t="s">
        <v>54</v>
      </c>
      <c r="H68" s="65">
        <v>46143</v>
      </c>
      <c r="I68" s="93" t="s">
        <v>25</v>
      </c>
      <c r="J68" s="93" t="s">
        <v>48</v>
      </c>
      <c r="K68" s="93" t="s">
        <v>208</v>
      </c>
      <c r="L68" s="93" t="s">
        <v>15</v>
      </c>
      <c r="M68" s="93" t="s">
        <v>250</v>
      </c>
      <c r="N68" s="93" t="s">
        <v>734</v>
      </c>
      <c r="O68" s="31" t="s">
        <v>259</v>
      </c>
    </row>
    <row r="69" spans="2:19" ht="77.25" customHeight="1" x14ac:dyDescent="0.2">
      <c r="B69" s="94" t="s">
        <v>189</v>
      </c>
      <c r="C69" s="122"/>
      <c r="D69" s="93" t="s">
        <v>46</v>
      </c>
      <c r="E69" s="93">
        <v>7</v>
      </c>
      <c r="F69" s="49">
        <v>224022.34</v>
      </c>
      <c r="G69" s="93" t="s">
        <v>54</v>
      </c>
      <c r="H69" s="65">
        <v>46143</v>
      </c>
      <c r="I69" s="93" t="s">
        <v>25</v>
      </c>
      <c r="J69" s="93" t="s">
        <v>48</v>
      </c>
      <c r="K69" s="93" t="s">
        <v>167</v>
      </c>
      <c r="L69" s="93" t="s">
        <v>15</v>
      </c>
      <c r="M69" s="93" t="s">
        <v>250</v>
      </c>
      <c r="N69" s="93" t="s">
        <v>258</v>
      </c>
      <c r="O69" s="31" t="s">
        <v>259</v>
      </c>
    </row>
    <row r="70" spans="2:19" ht="60" customHeight="1" x14ac:dyDescent="0.2">
      <c r="B70" s="94" t="s">
        <v>189</v>
      </c>
      <c r="C70" s="94" t="s">
        <v>260</v>
      </c>
      <c r="D70" s="94" t="s">
        <v>46</v>
      </c>
      <c r="E70" s="94">
        <v>12</v>
      </c>
      <c r="F70" s="49">
        <v>61114.86</v>
      </c>
      <c r="G70" s="50" t="s">
        <v>47</v>
      </c>
      <c r="H70" s="66">
        <v>46023</v>
      </c>
      <c r="I70" s="48" t="s">
        <v>25</v>
      </c>
      <c r="J70" s="48" t="s">
        <v>48</v>
      </c>
      <c r="K70" s="48" t="s">
        <v>208</v>
      </c>
      <c r="L70" s="48" t="s">
        <v>15</v>
      </c>
      <c r="M70" s="48" t="s">
        <v>250</v>
      </c>
      <c r="N70" s="64" t="s">
        <v>261</v>
      </c>
      <c r="O70" s="31" t="s">
        <v>252</v>
      </c>
    </row>
    <row r="71" spans="2:19" ht="67.5" customHeight="1" x14ac:dyDescent="0.2">
      <c r="B71" s="94" t="s">
        <v>189</v>
      </c>
      <c r="C71" s="58" t="s">
        <v>262</v>
      </c>
      <c r="D71" s="94" t="s">
        <v>46</v>
      </c>
      <c r="E71" s="48">
        <v>3</v>
      </c>
      <c r="F71" s="49">
        <v>37600</v>
      </c>
      <c r="G71" s="48" t="s">
        <v>54</v>
      </c>
      <c r="H71" s="51">
        <v>46266</v>
      </c>
      <c r="I71" s="48" t="s">
        <v>25</v>
      </c>
      <c r="J71" s="48" t="s">
        <v>48</v>
      </c>
      <c r="K71" s="48" t="s">
        <v>208</v>
      </c>
      <c r="L71" s="48" t="s">
        <v>15</v>
      </c>
      <c r="M71" s="48" t="s">
        <v>250</v>
      </c>
      <c r="N71" s="48" t="s">
        <v>263</v>
      </c>
      <c r="O71" s="44" t="s">
        <v>264</v>
      </c>
      <c r="S71" s="89"/>
    </row>
    <row r="72" spans="2:19" s="29" customFormat="1" ht="111.75" customHeight="1" x14ac:dyDescent="0.2">
      <c r="B72" s="94" t="s">
        <v>189</v>
      </c>
      <c r="C72" s="94" t="s">
        <v>265</v>
      </c>
      <c r="D72" s="94" t="s">
        <v>46</v>
      </c>
      <c r="E72" s="94">
        <v>1</v>
      </c>
      <c r="F72" s="49">
        <v>184877</v>
      </c>
      <c r="G72" s="94" t="s">
        <v>54</v>
      </c>
      <c r="H72" s="66">
        <v>46204</v>
      </c>
      <c r="I72" s="94" t="s">
        <v>25</v>
      </c>
      <c r="J72" s="94" t="s">
        <v>48</v>
      </c>
      <c r="K72" s="94" t="s">
        <v>167</v>
      </c>
      <c r="L72" s="94" t="s">
        <v>15</v>
      </c>
      <c r="M72" s="94" t="s">
        <v>266</v>
      </c>
      <c r="N72" s="94" t="s">
        <v>735</v>
      </c>
      <c r="O72" s="36" t="s">
        <v>267</v>
      </c>
      <c r="S72" s="30"/>
    </row>
    <row r="73" spans="2:19" s="29" customFormat="1" ht="178.5" customHeight="1" x14ac:dyDescent="0.2">
      <c r="B73" s="94" t="s">
        <v>189</v>
      </c>
      <c r="C73" s="94" t="s">
        <v>268</v>
      </c>
      <c r="D73" s="94" t="s">
        <v>46</v>
      </c>
      <c r="E73" s="94">
        <v>1</v>
      </c>
      <c r="F73" s="49">
        <v>122553.28</v>
      </c>
      <c r="G73" s="94" t="s">
        <v>54</v>
      </c>
      <c r="H73" s="66">
        <v>46143</v>
      </c>
      <c r="I73" s="94" t="s">
        <v>25</v>
      </c>
      <c r="J73" s="94" t="s">
        <v>48</v>
      </c>
      <c r="K73" s="94" t="s">
        <v>167</v>
      </c>
      <c r="L73" s="94" t="s">
        <v>15</v>
      </c>
      <c r="M73" s="94" t="s">
        <v>269</v>
      </c>
      <c r="N73" s="94" t="s">
        <v>270</v>
      </c>
      <c r="O73" s="35" t="s">
        <v>271</v>
      </c>
      <c r="S73" s="30"/>
    </row>
    <row r="74" spans="2:19" s="29" customFormat="1" ht="95.25" customHeight="1" x14ac:dyDescent="0.2">
      <c r="B74" s="94" t="s">
        <v>189</v>
      </c>
      <c r="C74" s="94" t="s">
        <v>272</v>
      </c>
      <c r="D74" s="94" t="s">
        <v>46</v>
      </c>
      <c r="E74" s="94">
        <v>1</v>
      </c>
      <c r="F74" s="49">
        <v>22419.8</v>
      </c>
      <c r="G74" s="94" t="s">
        <v>54</v>
      </c>
      <c r="H74" s="66">
        <v>46143</v>
      </c>
      <c r="I74" s="94" t="s">
        <v>25</v>
      </c>
      <c r="J74" s="94" t="s">
        <v>48</v>
      </c>
      <c r="K74" s="94" t="s">
        <v>167</v>
      </c>
      <c r="L74" s="94" t="s">
        <v>15</v>
      </c>
      <c r="M74" s="94" t="s">
        <v>266</v>
      </c>
      <c r="N74" s="94" t="s">
        <v>736</v>
      </c>
      <c r="O74" s="35" t="s">
        <v>273</v>
      </c>
      <c r="S74" s="30"/>
    </row>
    <row r="75" spans="2:19" s="29" customFormat="1" ht="145.5" customHeight="1" x14ac:dyDescent="0.2">
      <c r="B75" s="94" t="s">
        <v>189</v>
      </c>
      <c r="C75" s="94" t="s">
        <v>274</v>
      </c>
      <c r="D75" s="94" t="s">
        <v>46</v>
      </c>
      <c r="E75" s="94">
        <v>1</v>
      </c>
      <c r="F75" s="49">
        <v>312560</v>
      </c>
      <c r="G75" s="94" t="s">
        <v>54</v>
      </c>
      <c r="H75" s="66">
        <v>46204</v>
      </c>
      <c r="I75" s="94" t="s">
        <v>25</v>
      </c>
      <c r="J75" s="94" t="s">
        <v>48</v>
      </c>
      <c r="K75" s="94" t="s">
        <v>167</v>
      </c>
      <c r="L75" s="94" t="s">
        <v>15</v>
      </c>
      <c r="M75" s="94" t="s">
        <v>266</v>
      </c>
      <c r="N75" s="94" t="s">
        <v>275</v>
      </c>
      <c r="O75" s="35" t="s">
        <v>276</v>
      </c>
      <c r="S75" s="30"/>
    </row>
    <row r="76" spans="2:19" s="29" customFormat="1" ht="84" customHeight="1" x14ac:dyDescent="0.2">
      <c r="B76" s="94" t="s">
        <v>189</v>
      </c>
      <c r="C76" s="94" t="s">
        <v>277</v>
      </c>
      <c r="D76" s="94" t="s">
        <v>115</v>
      </c>
      <c r="E76" s="94">
        <v>106</v>
      </c>
      <c r="F76" s="49">
        <v>37365</v>
      </c>
      <c r="G76" s="94" t="s">
        <v>54</v>
      </c>
      <c r="H76" s="66">
        <v>46327</v>
      </c>
      <c r="I76" s="94" t="s">
        <v>25</v>
      </c>
      <c r="J76" s="94" t="s">
        <v>48</v>
      </c>
      <c r="K76" s="94" t="s">
        <v>167</v>
      </c>
      <c r="L76" s="94" t="s">
        <v>15</v>
      </c>
      <c r="M76" s="94" t="s">
        <v>278</v>
      </c>
      <c r="N76" s="94" t="s">
        <v>279</v>
      </c>
      <c r="O76" s="35" t="s">
        <v>280</v>
      </c>
      <c r="S76" s="30"/>
    </row>
    <row r="77" spans="2:19" s="29" customFormat="1" ht="131.25" customHeight="1" x14ac:dyDescent="0.2">
      <c r="B77" s="94" t="s">
        <v>189</v>
      </c>
      <c r="C77" s="94" t="s">
        <v>281</v>
      </c>
      <c r="D77" s="94" t="s">
        <v>46</v>
      </c>
      <c r="E77" s="94">
        <v>1</v>
      </c>
      <c r="F77" s="49">
        <v>283734.08</v>
      </c>
      <c r="G77" s="94" t="s">
        <v>54</v>
      </c>
      <c r="H77" s="66">
        <v>46143</v>
      </c>
      <c r="I77" s="94" t="s">
        <v>25</v>
      </c>
      <c r="J77" s="94" t="s">
        <v>48</v>
      </c>
      <c r="K77" s="94" t="s">
        <v>167</v>
      </c>
      <c r="L77" s="94" t="s">
        <v>15</v>
      </c>
      <c r="M77" s="94" t="s">
        <v>266</v>
      </c>
      <c r="N77" s="94" t="s">
        <v>737</v>
      </c>
      <c r="O77" s="35" t="s">
        <v>282</v>
      </c>
      <c r="S77" s="30"/>
    </row>
    <row r="78" spans="2:19" s="29" customFormat="1" ht="72" customHeight="1" x14ac:dyDescent="0.2">
      <c r="B78" s="94" t="s">
        <v>189</v>
      </c>
      <c r="C78" s="94" t="s">
        <v>283</v>
      </c>
      <c r="D78" s="94" t="s">
        <v>115</v>
      </c>
      <c r="E78" s="94">
        <v>400</v>
      </c>
      <c r="F78" s="49">
        <v>18904</v>
      </c>
      <c r="G78" s="94" t="s">
        <v>54</v>
      </c>
      <c r="H78" s="66">
        <v>46082</v>
      </c>
      <c r="I78" s="94" t="s">
        <v>25</v>
      </c>
      <c r="J78" s="94" t="s">
        <v>48</v>
      </c>
      <c r="K78" s="94" t="s">
        <v>167</v>
      </c>
      <c r="L78" s="94" t="s">
        <v>15</v>
      </c>
      <c r="M78" s="94" t="s">
        <v>266</v>
      </c>
      <c r="N78" s="94" t="s">
        <v>284</v>
      </c>
      <c r="O78" s="35" t="s">
        <v>285</v>
      </c>
      <c r="S78" s="30"/>
    </row>
    <row r="79" spans="2:19" s="29" customFormat="1" ht="55.5" customHeight="1" x14ac:dyDescent="0.2">
      <c r="B79" s="94" t="s">
        <v>189</v>
      </c>
      <c r="C79" s="94" t="s">
        <v>286</v>
      </c>
      <c r="D79" s="94" t="s">
        <v>115</v>
      </c>
      <c r="E79" s="94">
        <v>350</v>
      </c>
      <c r="F79" s="49">
        <v>20202.25</v>
      </c>
      <c r="G79" s="94" t="s">
        <v>54</v>
      </c>
      <c r="H79" s="66">
        <v>46204</v>
      </c>
      <c r="I79" s="94" t="s">
        <v>25</v>
      </c>
      <c r="J79" s="94" t="s">
        <v>48</v>
      </c>
      <c r="K79" s="94" t="s">
        <v>167</v>
      </c>
      <c r="L79" s="94" t="s">
        <v>15</v>
      </c>
      <c r="M79" s="94" t="s">
        <v>266</v>
      </c>
      <c r="N79" s="94" t="s">
        <v>287</v>
      </c>
      <c r="O79" s="35" t="s">
        <v>288</v>
      </c>
      <c r="S79" s="30"/>
    </row>
    <row r="80" spans="2:19" s="29" customFormat="1" ht="117" customHeight="1" x14ac:dyDescent="0.2">
      <c r="B80" s="94" t="s">
        <v>189</v>
      </c>
      <c r="C80" s="94" t="s">
        <v>289</v>
      </c>
      <c r="D80" s="94" t="s">
        <v>115</v>
      </c>
      <c r="E80" s="94">
        <v>200</v>
      </c>
      <c r="F80" s="49">
        <v>10580</v>
      </c>
      <c r="G80" s="94" t="s">
        <v>54</v>
      </c>
      <c r="H80" s="66">
        <v>46082</v>
      </c>
      <c r="I80" s="94" t="s">
        <v>25</v>
      </c>
      <c r="J80" s="94" t="s">
        <v>48</v>
      </c>
      <c r="K80" s="94" t="s">
        <v>167</v>
      </c>
      <c r="L80" s="94" t="s">
        <v>15</v>
      </c>
      <c r="M80" s="94" t="s">
        <v>266</v>
      </c>
      <c r="N80" s="93" t="s">
        <v>290</v>
      </c>
      <c r="O80" s="35" t="s">
        <v>291</v>
      </c>
      <c r="S80" s="30"/>
    </row>
    <row r="81" spans="2:19" s="29" customFormat="1" ht="90.75" customHeight="1" x14ac:dyDescent="0.2">
      <c r="B81" s="94" t="s">
        <v>189</v>
      </c>
      <c r="C81" s="94" t="s">
        <v>292</v>
      </c>
      <c r="D81" s="94" t="s">
        <v>115</v>
      </c>
      <c r="E81" s="94">
        <v>450</v>
      </c>
      <c r="F81" s="49">
        <v>11902</v>
      </c>
      <c r="G81" s="94" t="s">
        <v>54</v>
      </c>
      <c r="H81" s="66">
        <v>46204</v>
      </c>
      <c r="I81" s="94" t="s">
        <v>25</v>
      </c>
      <c r="J81" s="94" t="s">
        <v>48</v>
      </c>
      <c r="K81" s="94" t="s">
        <v>167</v>
      </c>
      <c r="L81" s="94" t="s">
        <v>15</v>
      </c>
      <c r="M81" s="94" t="s">
        <v>266</v>
      </c>
      <c r="N81" s="94" t="s">
        <v>293</v>
      </c>
      <c r="O81" s="35" t="s">
        <v>294</v>
      </c>
      <c r="S81" s="30"/>
    </row>
    <row r="82" spans="2:19" s="29" customFormat="1" ht="90.75" customHeight="1" x14ac:dyDescent="0.2">
      <c r="B82" s="94" t="s">
        <v>189</v>
      </c>
      <c r="C82" s="94" t="s">
        <v>711</v>
      </c>
      <c r="D82" s="94" t="s">
        <v>115</v>
      </c>
      <c r="E82" s="94">
        <v>5</v>
      </c>
      <c r="F82" s="49">
        <v>732.18</v>
      </c>
      <c r="G82" s="94" t="s">
        <v>54</v>
      </c>
      <c r="H82" s="66">
        <v>46204</v>
      </c>
      <c r="I82" s="94" t="s">
        <v>25</v>
      </c>
      <c r="J82" s="94" t="s">
        <v>48</v>
      </c>
      <c r="K82" s="94" t="s">
        <v>167</v>
      </c>
      <c r="L82" s="94" t="s">
        <v>15</v>
      </c>
      <c r="M82" s="94" t="s">
        <v>266</v>
      </c>
      <c r="N82" s="94" t="s">
        <v>295</v>
      </c>
      <c r="O82" s="35" t="s">
        <v>296</v>
      </c>
      <c r="S82" s="30"/>
    </row>
    <row r="83" spans="2:19" s="29" customFormat="1" ht="90.75" customHeight="1" x14ac:dyDescent="0.2">
      <c r="B83" s="94" t="s">
        <v>189</v>
      </c>
      <c r="C83" s="94" t="s">
        <v>710</v>
      </c>
      <c r="D83" s="94" t="s">
        <v>115</v>
      </c>
      <c r="E83" s="94">
        <v>106</v>
      </c>
      <c r="F83" s="49">
        <v>45156</v>
      </c>
      <c r="G83" s="94" t="s">
        <v>54</v>
      </c>
      <c r="H83" s="66">
        <v>46327</v>
      </c>
      <c r="I83" s="94" t="s">
        <v>25</v>
      </c>
      <c r="J83" s="94" t="s">
        <v>48</v>
      </c>
      <c r="K83" s="94" t="s">
        <v>167</v>
      </c>
      <c r="L83" s="94" t="s">
        <v>15</v>
      </c>
      <c r="M83" s="94" t="s">
        <v>266</v>
      </c>
      <c r="N83" s="94"/>
      <c r="O83" s="35" t="s">
        <v>709</v>
      </c>
      <c r="S83" s="30"/>
    </row>
    <row r="84" spans="2:19" ht="37.5" customHeight="1" x14ac:dyDescent="0.2">
      <c r="B84" s="94" t="s">
        <v>189</v>
      </c>
      <c r="C84" s="94" t="s">
        <v>297</v>
      </c>
      <c r="D84" s="94" t="s">
        <v>46</v>
      </c>
      <c r="E84" s="94">
        <v>8</v>
      </c>
      <c r="F84" s="49">
        <v>136454.68</v>
      </c>
      <c r="G84" s="50" t="s">
        <v>47</v>
      </c>
      <c r="H84" s="66">
        <v>46023</v>
      </c>
      <c r="I84" s="94" t="s">
        <v>25</v>
      </c>
      <c r="J84" s="94" t="s">
        <v>48</v>
      </c>
      <c r="K84" s="94" t="s">
        <v>49</v>
      </c>
      <c r="L84" s="94" t="s">
        <v>15</v>
      </c>
      <c r="M84" s="94" t="s">
        <v>298</v>
      </c>
      <c r="N84" s="94" t="s">
        <v>299</v>
      </c>
      <c r="O84" s="31" t="s">
        <v>300</v>
      </c>
    </row>
    <row r="85" spans="2:19" ht="37.5" customHeight="1" x14ac:dyDescent="0.2">
      <c r="B85" s="94" t="s">
        <v>189</v>
      </c>
      <c r="C85" s="94" t="s">
        <v>297</v>
      </c>
      <c r="D85" s="94" t="s">
        <v>46</v>
      </c>
      <c r="E85" s="94">
        <v>8</v>
      </c>
      <c r="F85" s="49">
        <v>142890.89000000001</v>
      </c>
      <c r="G85" s="50" t="s">
        <v>47</v>
      </c>
      <c r="H85" s="66">
        <v>46023</v>
      </c>
      <c r="I85" s="94" t="s">
        <v>25</v>
      </c>
      <c r="J85" s="94" t="s">
        <v>48</v>
      </c>
      <c r="K85" s="94" t="s">
        <v>49</v>
      </c>
      <c r="L85" s="94" t="s">
        <v>15</v>
      </c>
      <c r="M85" s="94" t="s">
        <v>298</v>
      </c>
      <c r="N85" s="94" t="s">
        <v>301</v>
      </c>
      <c r="O85" s="31" t="s">
        <v>302</v>
      </c>
    </row>
    <row r="86" spans="2:19" ht="37.5" customHeight="1" x14ac:dyDescent="0.2">
      <c r="B86" s="94" t="s">
        <v>189</v>
      </c>
      <c r="C86" s="94" t="s">
        <v>297</v>
      </c>
      <c r="D86" s="94" t="s">
        <v>46</v>
      </c>
      <c r="E86" s="94">
        <v>8</v>
      </c>
      <c r="F86" s="49">
        <v>157201.54999999999</v>
      </c>
      <c r="G86" s="50" t="s">
        <v>47</v>
      </c>
      <c r="H86" s="66">
        <v>46023</v>
      </c>
      <c r="I86" s="94" t="s">
        <v>25</v>
      </c>
      <c r="J86" s="94" t="s">
        <v>48</v>
      </c>
      <c r="K86" s="94" t="s">
        <v>49</v>
      </c>
      <c r="L86" s="94" t="s">
        <v>15</v>
      </c>
      <c r="M86" s="94" t="s">
        <v>298</v>
      </c>
      <c r="N86" s="94" t="s">
        <v>303</v>
      </c>
      <c r="O86" s="31" t="s">
        <v>304</v>
      </c>
    </row>
    <row r="87" spans="2:19" ht="37.5" customHeight="1" x14ac:dyDescent="0.2">
      <c r="B87" s="94" t="s">
        <v>189</v>
      </c>
      <c r="C87" s="94" t="s">
        <v>297</v>
      </c>
      <c r="D87" s="94" t="s">
        <v>46</v>
      </c>
      <c r="E87" s="94">
        <v>8</v>
      </c>
      <c r="F87" s="49">
        <v>177176.81</v>
      </c>
      <c r="G87" s="50" t="s">
        <v>47</v>
      </c>
      <c r="H87" s="66">
        <v>46023</v>
      </c>
      <c r="I87" s="94" t="s">
        <v>25</v>
      </c>
      <c r="J87" s="94" t="s">
        <v>48</v>
      </c>
      <c r="K87" s="94" t="s">
        <v>49</v>
      </c>
      <c r="L87" s="94" t="s">
        <v>15</v>
      </c>
      <c r="M87" s="94" t="s">
        <v>298</v>
      </c>
      <c r="N87" s="94" t="s">
        <v>305</v>
      </c>
      <c r="O87" s="31" t="s">
        <v>306</v>
      </c>
    </row>
    <row r="88" spans="2:19" ht="37.5" customHeight="1" x14ac:dyDescent="0.2">
      <c r="B88" s="94" t="s">
        <v>189</v>
      </c>
      <c r="C88" s="94" t="s">
        <v>297</v>
      </c>
      <c r="D88" s="94" t="s">
        <v>46</v>
      </c>
      <c r="E88" s="94">
        <v>10</v>
      </c>
      <c r="F88" s="49">
        <v>161724.26999999999</v>
      </c>
      <c r="G88" s="50" t="s">
        <v>47</v>
      </c>
      <c r="H88" s="66">
        <v>46023</v>
      </c>
      <c r="I88" s="94" t="s">
        <v>25</v>
      </c>
      <c r="J88" s="94" t="s">
        <v>48</v>
      </c>
      <c r="K88" s="94" t="s">
        <v>49</v>
      </c>
      <c r="L88" s="94" t="s">
        <v>15</v>
      </c>
      <c r="M88" s="94" t="s">
        <v>298</v>
      </c>
      <c r="N88" s="94" t="s">
        <v>307</v>
      </c>
      <c r="O88" s="31" t="s">
        <v>308</v>
      </c>
    </row>
    <row r="89" spans="2:19" ht="37.5" customHeight="1" x14ac:dyDescent="0.2">
      <c r="B89" s="94" t="s">
        <v>189</v>
      </c>
      <c r="C89" s="94" t="s">
        <v>297</v>
      </c>
      <c r="D89" s="94" t="s">
        <v>46</v>
      </c>
      <c r="E89" s="94">
        <v>10</v>
      </c>
      <c r="F89" s="49">
        <v>200434.82</v>
      </c>
      <c r="G89" s="50" t="s">
        <v>47</v>
      </c>
      <c r="H89" s="66">
        <v>46023</v>
      </c>
      <c r="I89" s="94" t="s">
        <v>25</v>
      </c>
      <c r="J89" s="94" t="s">
        <v>48</v>
      </c>
      <c r="K89" s="94" t="s">
        <v>49</v>
      </c>
      <c r="L89" s="94" t="s">
        <v>15</v>
      </c>
      <c r="M89" s="94" t="s">
        <v>298</v>
      </c>
      <c r="N89" s="94" t="s">
        <v>309</v>
      </c>
      <c r="O89" s="31" t="s">
        <v>310</v>
      </c>
    </row>
    <row r="90" spans="2:19" ht="78.75" customHeight="1" x14ac:dyDescent="0.2">
      <c r="B90" s="94" t="s">
        <v>189</v>
      </c>
      <c r="C90" s="48" t="s">
        <v>311</v>
      </c>
      <c r="D90" s="94" t="s">
        <v>46</v>
      </c>
      <c r="E90" s="94">
        <v>6</v>
      </c>
      <c r="F90" s="49">
        <v>139764.78</v>
      </c>
      <c r="G90" s="66" t="s">
        <v>191</v>
      </c>
      <c r="H90" s="66">
        <v>46023</v>
      </c>
      <c r="I90" s="48" t="s">
        <v>25</v>
      </c>
      <c r="J90" s="48" t="s">
        <v>48</v>
      </c>
      <c r="K90" s="48" t="s">
        <v>199</v>
      </c>
      <c r="L90" s="48" t="s">
        <v>15</v>
      </c>
      <c r="M90" s="48" t="s">
        <v>312</v>
      </c>
      <c r="N90" s="48" t="s">
        <v>313</v>
      </c>
      <c r="O90" s="31" t="s">
        <v>314</v>
      </c>
    </row>
    <row r="91" spans="2:19" ht="62.25" customHeight="1" x14ac:dyDescent="0.2">
      <c r="B91" s="94" t="s">
        <v>189</v>
      </c>
      <c r="C91" s="48" t="s">
        <v>311</v>
      </c>
      <c r="D91" s="94" t="s">
        <v>46</v>
      </c>
      <c r="E91" s="94">
        <v>12</v>
      </c>
      <c r="F91" s="49">
        <v>2417770.2000000002</v>
      </c>
      <c r="G91" s="50" t="s">
        <v>47</v>
      </c>
      <c r="H91" s="66">
        <v>46023</v>
      </c>
      <c r="I91" s="94" t="s">
        <v>25</v>
      </c>
      <c r="J91" s="94" t="s">
        <v>48</v>
      </c>
      <c r="K91" s="94" t="s">
        <v>49</v>
      </c>
      <c r="L91" s="94" t="s">
        <v>15</v>
      </c>
      <c r="M91" s="48" t="s">
        <v>312</v>
      </c>
      <c r="N91" s="48" t="s">
        <v>315</v>
      </c>
      <c r="O91" s="31" t="s">
        <v>316</v>
      </c>
      <c r="S91" s="89"/>
    </row>
    <row r="92" spans="2:19" s="29" customFormat="1" ht="133.5" customHeight="1" x14ac:dyDescent="0.2">
      <c r="B92" s="94" t="s">
        <v>189</v>
      </c>
      <c r="C92" s="94" t="s">
        <v>317</v>
      </c>
      <c r="D92" s="94" t="s">
        <v>46</v>
      </c>
      <c r="E92" s="94">
        <v>3</v>
      </c>
      <c r="F92" s="49">
        <v>363279.32</v>
      </c>
      <c r="G92" s="94" t="s">
        <v>54</v>
      </c>
      <c r="H92" s="66">
        <v>46266</v>
      </c>
      <c r="I92" s="94" t="s">
        <v>25</v>
      </c>
      <c r="J92" s="94" t="s">
        <v>48</v>
      </c>
      <c r="K92" s="94" t="s">
        <v>49</v>
      </c>
      <c r="L92" s="94" t="s">
        <v>15</v>
      </c>
      <c r="M92" s="94" t="s">
        <v>318</v>
      </c>
      <c r="N92" s="94"/>
      <c r="O92" s="31" t="s">
        <v>319</v>
      </c>
      <c r="S92" s="30"/>
    </row>
    <row r="93" spans="2:19" s="29" customFormat="1" ht="48.75" customHeight="1" x14ac:dyDescent="0.2">
      <c r="B93" s="93" t="s">
        <v>189</v>
      </c>
      <c r="C93" s="93" t="s">
        <v>320</v>
      </c>
      <c r="D93" s="93" t="s">
        <v>46</v>
      </c>
      <c r="E93" s="73">
        <v>6</v>
      </c>
      <c r="F93" s="49">
        <v>1873.55</v>
      </c>
      <c r="G93" s="93" t="s">
        <v>54</v>
      </c>
      <c r="H93" s="66">
        <v>46162</v>
      </c>
      <c r="I93" s="93" t="s">
        <v>25</v>
      </c>
      <c r="J93" s="93" t="s">
        <v>48</v>
      </c>
      <c r="K93" s="93" t="s">
        <v>49</v>
      </c>
      <c r="L93" s="93" t="s">
        <v>15</v>
      </c>
      <c r="M93" s="93" t="s">
        <v>312</v>
      </c>
      <c r="N93" s="93" t="s">
        <v>738</v>
      </c>
      <c r="O93" s="43" t="s">
        <v>321</v>
      </c>
      <c r="P93" s="42"/>
      <c r="S93" s="30"/>
    </row>
    <row r="94" spans="2:19" s="29" customFormat="1" ht="66.75" customHeight="1" x14ac:dyDescent="0.2">
      <c r="B94" s="93" t="s">
        <v>189</v>
      </c>
      <c r="C94" s="93" t="s">
        <v>322</v>
      </c>
      <c r="D94" s="93" t="s">
        <v>46</v>
      </c>
      <c r="E94" s="73">
        <v>6</v>
      </c>
      <c r="F94" s="49">
        <v>4375.33</v>
      </c>
      <c r="G94" s="93" t="s">
        <v>54</v>
      </c>
      <c r="H94" s="65">
        <v>46156</v>
      </c>
      <c r="I94" s="93" t="s">
        <v>25</v>
      </c>
      <c r="J94" s="93" t="s">
        <v>48</v>
      </c>
      <c r="K94" s="93" t="s">
        <v>49</v>
      </c>
      <c r="L94" s="93" t="s">
        <v>15</v>
      </c>
      <c r="M94" s="93" t="s">
        <v>312</v>
      </c>
      <c r="N94" s="93" t="s">
        <v>739</v>
      </c>
      <c r="O94" s="43" t="s">
        <v>321</v>
      </c>
      <c r="P94" s="42"/>
      <c r="S94" s="30"/>
    </row>
    <row r="95" spans="2:19" s="29" customFormat="1" ht="48.75" customHeight="1" x14ac:dyDescent="0.2">
      <c r="B95" s="93" t="s">
        <v>189</v>
      </c>
      <c r="C95" s="93" t="s">
        <v>323</v>
      </c>
      <c r="D95" s="93" t="s">
        <v>46</v>
      </c>
      <c r="E95" s="73">
        <v>6</v>
      </c>
      <c r="F95" s="49">
        <v>30000</v>
      </c>
      <c r="G95" s="93" t="s">
        <v>54</v>
      </c>
      <c r="H95" s="65">
        <v>46235</v>
      </c>
      <c r="I95" s="93" t="s">
        <v>25</v>
      </c>
      <c r="J95" s="93" t="s">
        <v>48</v>
      </c>
      <c r="K95" s="93" t="s">
        <v>49</v>
      </c>
      <c r="L95" s="93" t="s">
        <v>15</v>
      </c>
      <c r="M95" s="93" t="s">
        <v>312</v>
      </c>
      <c r="N95" s="93" t="s">
        <v>324</v>
      </c>
      <c r="O95" s="43" t="s">
        <v>321</v>
      </c>
      <c r="P95" s="42"/>
      <c r="S95" s="30"/>
    </row>
    <row r="96" spans="2:19" s="29" customFormat="1" ht="48.75" customHeight="1" x14ac:dyDescent="0.2">
      <c r="B96" s="93" t="s">
        <v>189</v>
      </c>
      <c r="C96" s="93" t="s">
        <v>325</v>
      </c>
      <c r="D96" s="93" t="s">
        <v>46</v>
      </c>
      <c r="E96" s="73">
        <v>6</v>
      </c>
      <c r="F96" s="49">
        <v>6000</v>
      </c>
      <c r="G96" s="93" t="s">
        <v>54</v>
      </c>
      <c r="H96" s="66">
        <v>46174</v>
      </c>
      <c r="I96" s="93" t="s">
        <v>25</v>
      </c>
      <c r="J96" s="93" t="s">
        <v>48</v>
      </c>
      <c r="K96" s="93" t="s">
        <v>49</v>
      </c>
      <c r="L96" s="93" t="s">
        <v>15</v>
      </c>
      <c r="M96" s="93" t="s">
        <v>312</v>
      </c>
      <c r="N96" s="93" t="s">
        <v>326</v>
      </c>
      <c r="O96" s="43" t="s">
        <v>321</v>
      </c>
      <c r="P96" s="42"/>
      <c r="S96" s="30"/>
    </row>
    <row r="97" spans="1:19" s="29" customFormat="1" ht="48.75" customHeight="1" x14ac:dyDescent="0.2">
      <c r="B97" s="93" t="s">
        <v>189</v>
      </c>
      <c r="C97" s="93" t="s">
        <v>327</v>
      </c>
      <c r="D97" s="93" t="s">
        <v>46</v>
      </c>
      <c r="E97" s="73">
        <v>6</v>
      </c>
      <c r="F97" s="49">
        <v>6000</v>
      </c>
      <c r="G97" s="93" t="s">
        <v>54</v>
      </c>
      <c r="H97" s="66">
        <v>46174</v>
      </c>
      <c r="I97" s="93" t="s">
        <v>25</v>
      </c>
      <c r="J97" s="93" t="s">
        <v>48</v>
      </c>
      <c r="K97" s="93" t="s">
        <v>49</v>
      </c>
      <c r="L97" s="93" t="s">
        <v>15</v>
      </c>
      <c r="M97" s="93" t="s">
        <v>312</v>
      </c>
      <c r="N97" s="93" t="s">
        <v>328</v>
      </c>
      <c r="O97" s="43" t="s">
        <v>321</v>
      </c>
      <c r="P97" s="42"/>
      <c r="S97" s="30"/>
    </row>
    <row r="98" spans="1:19" s="29" customFormat="1" ht="48.75" customHeight="1" x14ac:dyDescent="0.2">
      <c r="B98" s="93" t="s">
        <v>189</v>
      </c>
      <c r="C98" s="93" t="s">
        <v>329</v>
      </c>
      <c r="D98" s="93" t="s">
        <v>46</v>
      </c>
      <c r="E98" s="73">
        <v>6</v>
      </c>
      <c r="F98" s="49">
        <v>6000</v>
      </c>
      <c r="G98" s="93" t="s">
        <v>54</v>
      </c>
      <c r="H98" s="66">
        <v>46174</v>
      </c>
      <c r="I98" s="93" t="s">
        <v>25</v>
      </c>
      <c r="J98" s="93" t="s">
        <v>48</v>
      </c>
      <c r="K98" s="93" t="s">
        <v>49</v>
      </c>
      <c r="L98" s="93" t="s">
        <v>15</v>
      </c>
      <c r="M98" s="93" t="s">
        <v>312</v>
      </c>
      <c r="N98" s="93" t="s">
        <v>330</v>
      </c>
      <c r="O98" s="43" t="s">
        <v>321</v>
      </c>
      <c r="P98" s="42"/>
      <c r="S98" s="30"/>
    </row>
    <row r="99" spans="1:19" s="29" customFormat="1" ht="48.75" customHeight="1" x14ac:dyDescent="0.2">
      <c r="B99" s="93" t="s">
        <v>189</v>
      </c>
      <c r="C99" s="93" t="s">
        <v>331</v>
      </c>
      <c r="D99" s="93" t="s">
        <v>46</v>
      </c>
      <c r="E99" s="73">
        <v>6</v>
      </c>
      <c r="F99" s="49">
        <v>6000</v>
      </c>
      <c r="G99" s="93" t="s">
        <v>54</v>
      </c>
      <c r="H99" s="66">
        <v>46174</v>
      </c>
      <c r="I99" s="93" t="s">
        <v>25</v>
      </c>
      <c r="J99" s="93" t="s">
        <v>48</v>
      </c>
      <c r="K99" s="93" t="s">
        <v>49</v>
      </c>
      <c r="L99" s="93" t="s">
        <v>15</v>
      </c>
      <c r="M99" s="93" t="s">
        <v>312</v>
      </c>
      <c r="N99" s="93" t="s">
        <v>332</v>
      </c>
      <c r="O99" s="43" t="s">
        <v>321</v>
      </c>
      <c r="P99" s="42"/>
      <c r="S99" s="30"/>
    </row>
    <row r="100" spans="1:19" s="29" customFormat="1" ht="48.75" customHeight="1" x14ac:dyDescent="0.2">
      <c r="B100" s="93" t="s">
        <v>189</v>
      </c>
      <c r="C100" s="93" t="s">
        <v>333</v>
      </c>
      <c r="D100" s="93" t="s">
        <v>46</v>
      </c>
      <c r="E100" s="73">
        <v>6</v>
      </c>
      <c r="F100" s="49">
        <v>6000</v>
      </c>
      <c r="G100" s="93" t="s">
        <v>54</v>
      </c>
      <c r="H100" s="66">
        <v>46174</v>
      </c>
      <c r="I100" s="93" t="s">
        <v>25</v>
      </c>
      <c r="J100" s="93" t="s">
        <v>48</v>
      </c>
      <c r="K100" s="93" t="s">
        <v>49</v>
      </c>
      <c r="L100" s="93" t="s">
        <v>15</v>
      </c>
      <c r="M100" s="93" t="s">
        <v>312</v>
      </c>
      <c r="N100" s="93" t="s">
        <v>334</v>
      </c>
      <c r="O100" s="43" t="s">
        <v>321</v>
      </c>
      <c r="P100" s="42"/>
      <c r="S100" s="30"/>
    </row>
    <row r="101" spans="1:19" s="29" customFormat="1" ht="62.25" customHeight="1" x14ac:dyDescent="0.2">
      <c r="B101" s="93" t="s">
        <v>189</v>
      </c>
      <c r="C101" s="93" t="s">
        <v>335</v>
      </c>
      <c r="D101" s="93" t="s">
        <v>46</v>
      </c>
      <c r="E101" s="73">
        <v>6</v>
      </c>
      <c r="F101" s="49">
        <v>6000</v>
      </c>
      <c r="G101" s="93" t="s">
        <v>54</v>
      </c>
      <c r="H101" s="66">
        <v>46174</v>
      </c>
      <c r="I101" s="93" t="s">
        <v>25</v>
      </c>
      <c r="J101" s="93" t="s">
        <v>48</v>
      </c>
      <c r="K101" s="93" t="s">
        <v>49</v>
      </c>
      <c r="L101" s="93" t="s">
        <v>15</v>
      </c>
      <c r="M101" s="93" t="s">
        <v>312</v>
      </c>
      <c r="N101" s="93" t="s">
        <v>336</v>
      </c>
      <c r="O101" s="43" t="s">
        <v>321</v>
      </c>
      <c r="P101" s="42"/>
      <c r="S101" s="30"/>
    </row>
    <row r="102" spans="1:19" s="29" customFormat="1" ht="48.75" customHeight="1" x14ac:dyDescent="0.2">
      <c r="B102" s="93" t="s">
        <v>189</v>
      </c>
      <c r="C102" s="93" t="s">
        <v>337</v>
      </c>
      <c r="D102" s="93" t="s">
        <v>46</v>
      </c>
      <c r="E102" s="73">
        <v>6</v>
      </c>
      <c r="F102" s="49">
        <v>6000</v>
      </c>
      <c r="G102" s="93" t="s">
        <v>54</v>
      </c>
      <c r="H102" s="66">
        <v>46174</v>
      </c>
      <c r="I102" s="93" t="s">
        <v>25</v>
      </c>
      <c r="J102" s="93" t="s">
        <v>48</v>
      </c>
      <c r="K102" s="93" t="s">
        <v>49</v>
      </c>
      <c r="L102" s="93" t="s">
        <v>15</v>
      </c>
      <c r="M102" s="93" t="s">
        <v>312</v>
      </c>
      <c r="N102" s="93" t="s">
        <v>338</v>
      </c>
      <c r="O102" s="43" t="s">
        <v>321</v>
      </c>
      <c r="P102" s="42"/>
      <c r="S102" s="30"/>
    </row>
    <row r="103" spans="1:19" s="29" customFormat="1" ht="48.75" customHeight="1" x14ac:dyDescent="0.2">
      <c r="B103" s="93" t="s">
        <v>189</v>
      </c>
      <c r="C103" s="93" t="s">
        <v>339</v>
      </c>
      <c r="D103" s="93" t="s">
        <v>46</v>
      </c>
      <c r="E103" s="73">
        <v>6</v>
      </c>
      <c r="F103" s="49">
        <v>6000</v>
      </c>
      <c r="G103" s="93" t="s">
        <v>54</v>
      </c>
      <c r="H103" s="66">
        <v>46174</v>
      </c>
      <c r="I103" s="93" t="s">
        <v>25</v>
      </c>
      <c r="J103" s="93" t="s">
        <v>48</v>
      </c>
      <c r="K103" s="93" t="s">
        <v>49</v>
      </c>
      <c r="L103" s="93" t="s">
        <v>15</v>
      </c>
      <c r="M103" s="93" t="s">
        <v>312</v>
      </c>
      <c r="N103" s="93" t="s">
        <v>340</v>
      </c>
      <c r="O103" s="43" t="s">
        <v>321</v>
      </c>
      <c r="P103" s="42"/>
      <c r="S103" s="30"/>
    </row>
    <row r="104" spans="1:19" ht="108.75" customHeight="1" x14ac:dyDescent="0.2">
      <c r="B104" s="94" t="s">
        <v>189</v>
      </c>
      <c r="C104" s="48" t="s">
        <v>311</v>
      </c>
      <c r="D104" s="94" t="s">
        <v>46</v>
      </c>
      <c r="E104" s="94">
        <v>8</v>
      </c>
      <c r="F104" s="49">
        <v>4013318.33</v>
      </c>
      <c r="G104" s="66" t="s">
        <v>54</v>
      </c>
      <c r="H104" s="66">
        <v>46235</v>
      </c>
      <c r="I104" s="48" t="s">
        <v>25</v>
      </c>
      <c r="J104" s="48" t="s">
        <v>48</v>
      </c>
      <c r="K104" s="48" t="s">
        <v>49</v>
      </c>
      <c r="L104" s="48" t="s">
        <v>15</v>
      </c>
      <c r="M104" s="48" t="s">
        <v>318</v>
      </c>
      <c r="N104" s="48" t="s">
        <v>740</v>
      </c>
      <c r="O104" s="31" t="s">
        <v>341</v>
      </c>
    </row>
    <row r="105" spans="1:19" ht="96" customHeight="1" x14ac:dyDescent="0.2">
      <c r="B105" s="94" t="s">
        <v>189</v>
      </c>
      <c r="C105" s="93" t="s">
        <v>342</v>
      </c>
      <c r="D105" s="94" t="s">
        <v>46</v>
      </c>
      <c r="E105" s="94">
        <v>6</v>
      </c>
      <c r="F105" s="49">
        <v>350987.28</v>
      </c>
      <c r="G105" s="66" t="s">
        <v>54</v>
      </c>
      <c r="H105" s="66">
        <v>46235</v>
      </c>
      <c r="I105" s="48" t="s">
        <v>25</v>
      </c>
      <c r="J105" s="48" t="s">
        <v>48</v>
      </c>
      <c r="K105" s="48" t="s">
        <v>199</v>
      </c>
      <c r="L105" s="48" t="s">
        <v>15</v>
      </c>
      <c r="M105" s="48" t="s">
        <v>343</v>
      </c>
      <c r="N105" s="48" t="s">
        <v>344</v>
      </c>
      <c r="O105" s="31" t="s">
        <v>345</v>
      </c>
    </row>
    <row r="106" spans="1:19" ht="99" customHeight="1" x14ac:dyDescent="0.2">
      <c r="B106" s="93" t="s">
        <v>189</v>
      </c>
      <c r="C106" s="93" t="s">
        <v>346</v>
      </c>
      <c r="D106" s="93" t="s">
        <v>115</v>
      </c>
      <c r="E106" s="73">
        <v>1</v>
      </c>
      <c r="F106" s="49">
        <v>200000</v>
      </c>
      <c r="G106" s="93" t="s">
        <v>54</v>
      </c>
      <c r="H106" s="66">
        <v>46235</v>
      </c>
      <c r="I106" s="93" t="s">
        <v>25</v>
      </c>
      <c r="J106" s="93" t="s">
        <v>48</v>
      </c>
      <c r="K106" s="93" t="s">
        <v>167</v>
      </c>
      <c r="L106" s="93" t="s">
        <v>15</v>
      </c>
      <c r="M106" s="93" t="s">
        <v>717</v>
      </c>
      <c r="N106" s="93"/>
      <c r="O106" s="90" t="s">
        <v>347</v>
      </c>
    </row>
    <row r="107" spans="1:19" ht="64.5" customHeight="1" x14ac:dyDescent="0.2">
      <c r="B107" s="93" t="s">
        <v>189</v>
      </c>
      <c r="C107" s="93" t="s">
        <v>348</v>
      </c>
      <c r="D107" s="93" t="s">
        <v>46</v>
      </c>
      <c r="E107" s="93">
        <v>6</v>
      </c>
      <c r="F107" s="49">
        <v>61252.4</v>
      </c>
      <c r="G107" s="65" t="s">
        <v>54</v>
      </c>
      <c r="H107" s="66">
        <v>46235</v>
      </c>
      <c r="I107" s="93" t="s">
        <v>25</v>
      </c>
      <c r="J107" s="93" t="s">
        <v>48</v>
      </c>
      <c r="K107" s="93" t="s">
        <v>167</v>
      </c>
      <c r="L107" s="93" t="s">
        <v>15</v>
      </c>
      <c r="M107" s="93" t="s">
        <v>717</v>
      </c>
      <c r="N107" s="93" t="s">
        <v>349</v>
      </c>
      <c r="O107" s="43" t="s">
        <v>350</v>
      </c>
    </row>
    <row r="108" spans="1:19" ht="55.5" customHeight="1" x14ac:dyDescent="0.2">
      <c r="B108" s="94" t="s">
        <v>189</v>
      </c>
      <c r="C108" s="94" t="s">
        <v>351</v>
      </c>
      <c r="D108" s="94" t="s">
        <v>46</v>
      </c>
      <c r="E108" s="94">
        <v>6</v>
      </c>
      <c r="F108" s="49">
        <v>120000</v>
      </c>
      <c r="G108" s="50" t="s">
        <v>54</v>
      </c>
      <c r="H108" s="66">
        <v>46235</v>
      </c>
      <c r="I108" s="94" t="s">
        <v>25</v>
      </c>
      <c r="J108" s="94" t="s">
        <v>48</v>
      </c>
      <c r="K108" s="94" t="s">
        <v>49</v>
      </c>
      <c r="L108" s="94" t="s">
        <v>15</v>
      </c>
      <c r="M108" s="94" t="s">
        <v>718</v>
      </c>
      <c r="N108" s="94" t="s">
        <v>352</v>
      </c>
      <c r="O108" s="36" t="s">
        <v>353</v>
      </c>
      <c r="S108" s="89"/>
    </row>
    <row r="109" spans="1:19" ht="90.75" customHeight="1" x14ac:dyDescent="0.2">
      <c r="B109" s="94" t="s">
        <v>189</v>
      </c>
      <c r="C109" s="94" t="s">
        <v>354</v>
      </c>
      <c r="D109" s="94" t="s">
        <v>46</v>
      </c>
      <c r="E109" s="94">
        <v>2</v>
      </c>
      <c r="F109" s="49">
        <v>985508.33</v>
      </c>
      <c r="G109" s="66" t="s">
        <v>54</v>
      </c>
      <c r="H109" s="65">
        <v>46327</v>
      </c>
      <c r="I109" s="48" t="s">
        <v>25</v>
      </c>
      <c r="J109" s="48" t="s">
        <v>48</v>
      </c>
      <c r="K109" s="48" t="s">
        <v>167</v>
      </c>
      <c r="L109" s="48" t="s">
        <v>15</v>
      </c>
      <c r="M109" s="48" t="s">
        <v>741</v>
      </c>
      <c r="N109" s="48" t="s">
        <v>355</v>
      </c>
      <c r="O109" s="31" t="s">
        <v>356</v>
      </c>
    </row>
    <row r="110" spans="1:19" ht="90.75" customHeight="1" x14ac:dyDescent="0.2">
      <c r="B110" s="94" t="s">
        <v>189</v>
      </c>
      <c r="C110" s="94" t="s">
        <v>719</v>
      </c>
      <c r="D110" s="93" t="s">
        <v>115</v>
      </c>
      <c r="E110" s="94">
        <v>3</v>
      </c>
      <c r="F110" s="49">
        <v>5958</v>
      </c>
      <c r="G110" s="66" t="s">
        <v>54</v>
      </c>
      <c r="H110" s="65">
        <v>46296</v>
      </c>
      <c r="I110" s="79" t="s">
        <v>25</v>
      </c>
      <c r="J110" s="79" t="s">
        <v>48</v>
      </c>
      <c r="K110" s="79" t="s">
        <v>49</v>
      </c>
      <c r="L110" s="79" t="s">
        <v>15</v>
      </c>
      <c r="M110" s="93" t="s">
        <v>717</v>
      </c>
      <c r="N110" s="48" t="s">
        <v>720</v>
      </c>
      <c r="O110" s="31" t="s">
        <v>721</v>
      </c>
    </row>
    <row r="111" spans="1:19" ht="70.5" customHeight="1" x14ac:dyDescent="0.2">
      <c r="A111" s="29"/>
      <c r="B111" s="94" t="s">
        <v>357</v>
      </c>
      <c r="C111" s="94" t="s">
        <v>358</v>
      </c>
      <c r="D111" s="94" t="s">
        <v>46</v>
      </c>
      <c r="E111" s="94">
        <v>6</v>
      </c>
      <c r="F111" s="49">
        <v>4731672.9000000004</v>
      </c>
      <c r="G111" s="50" t="s">
        <v>47</v>
      </c>
      <c r="H111" s="65">
        <v>46023</v>
      </c>
      <c r="I111" s="94" t="s">
        <v>25</v>
      </c>
      <c r="J111" s="94" t="s">
        <v>48</v>
      </c>
      <c r="K111" s="94" t="s">
        <v>49</v>
      </c>
      <c r="L111" s="94" t="s">
        <v>15</v>
      </c>
      <c r="M111" s="94" t="s">
        <v>359</v>
      </c>
      <c r="N111" s="71" t="s">
        <v>360</v>
      </c>
      <c r="O111" s="31" t="s">
        <v>361</v>
      </c>
    </row>
    <row r="112" spans="1:19" ht="72" customHeight="1" x14ac:dyDescent="0.2">
      <c r="A112" s="29"/>
      <c r="B112" s="94" t="s">
        <v>357</v>
      </c>
      <c r="C112" s="64" t="s">
        <v>358</v>
      </c>
      <c r="D112" s="94" t="s">
        <v>46</v>
      </c>
      <c r="E112" s="94">
        <v>6</v>
      </c>
      <c r="F112" s="62">
        <v>4869630</v>
      </c>
      <c r="G112" s="66" t="s">
        <v>54</v>
      </c>
      <c r="H112" s="65">
        <v>46235</v>
      </c>
      <c r="I112" s="94" t="s">
        <v>25</v>
      </c>
      <c r="J112" s="94" t="s">
        <v>48</v>
      </c>
      <c r="K112" s="94" t="s">
        <v>49</v>
      </c>
      <c r="L112" s="94" t="s">
        <v>15</v>
      </c>
      <c r="M112" s="94" t="s">
        <v>359</v>
      </c>
      <c r="N112" s="71" t="s">
        <v>362</v>
      </c>
      <c r="O112" s="31"/>
    </row>
    <row r="113" spans="1:15" ht="63.75" customHeight="1" x14ac:dyDescent="0.2">
      <c r="A113" s="29"/>
      <c r="B113" s="94" t="s">
        <v>357</v>
      </c>
      <c r="C113" s="94" t="s">
        <v>363</v>
      </c>
      <c r="D113" s="94" t="s">
        <v>115</v>
      </c>
      <c r="E113" s="57">
        <v>4</v>
      </c>
      <c r="F113" s="49">
        <v>355960</v>
      </c>
      <c r="G113" s="50" t="s">
        <v>54</v>
      </c>
      <c r="H113" s="66">
        <v>46054</v>
      </c>
      <c r="I113" s="54" t="s">
        <v>215</v>
      </c>
      <c r="J113" s="54" t="s">
        <v>48</v>
      </c>
      <c r="K113" s="74" t="s">
        <v>141</v>
      </c>
      <c r="L113" s="48" t="s">
        <v>15</v>
      </c>
      <c r="M113" s="48" t="s">
        <v>364</v>
      </c>
      <c r="N113" s="48" t="s">
        <v>742</v>
      </c>
      <c r="O113" s="36" t="s">
        <v>365</v>
      </c>
    </row>
    <row r="114" spans="1:15" ht="198" customHeight="1" x14ac:dyDescent="0.2">
      <c r="A114" s="29"/>
      <c r="B114" s="94" t="s">
        <v>357</v>
      </c>
      <c r="C114" s="48" t="s">
        <v>366</v>
      </c>
      <c r="D114" s="93" t="s">
        <v>46</v>
      </c>
      <c r="E114" s="93">
        <v>8</v>
      </c>
      <c r="F114" s="49">
        <v>4028400</v>
      </c>
      <c r="G114" s="55" t="s">
        <v>54</v>
      </c>
      <c r="H114" s="65">
        <v>46141</v>
      </c>
      <c r="I114" s="93" t="s">
        <v>25</v>
      </c>
      <c r="J114" s="93" t="s">
        <v>48</v>
      </c>
      <c r="K114" s="93" t="s">
        <v>76</v>
      </c>
      <c r="L114" s="93" t="s">
        <v>15</v>
      </c>
      <c r="M114" s="48" t="s">
        <v>367</v>
      </c>
      <c r="N114" s="93" t="s">
        <v>368</v>
      </c>
      <c r="O114" s="36" t="s">
        <v>369</v>
      </c>
    </row>
    <row r="115" spans="1:15" ht="57.75" customHeight="1" x14ac:dyDescent="0.2">
      <c r="A115" s="29"/>
      <c r="B115" s="94" t="s">
        <v>357</v>
      </c>
      <c r="C115" s="93" t="s">
        <v>370</v>
      </c>
      <c r="D115" s="94" t="s">
        <v>46</v>
      </c>
      <c r="E115" s="64">
        <v>6</v>
      </c>
      <c r="F115" s="49">
        <v>1886400</v>
      </c>
      <c r="G115" s="50" t="s">
        <v>54</v>
      </c>
      <c r="H115" s="66">
        <v>46235</v>
      </c>
      <c r="I115" s="48" t="s">
        <v>25</v>
      </c>
      <c r="J115" s="48" t="s">
        <v>48</v>
      </c>
      <c r="K115" s="48" t="s">
        <v>76</v>
      </c>
      <c r="L115" s="94" t="s">
        <v>15</v>
      </c>
      <c r="M115" s="94" t="s">
        <v>371</v>
      </c>
      <c r="N115" s="71" t="s">
        <v>743</v>
      </c>
      <c r="O115" s="31" t="s">
        <v>372</v>
      </c>
    </row>
    <row r="116" spans="1:15" ht="69.75" x14ac:dyDescent="0.2">
      <c r="A116" s="29"/>
      <c r="B116" s="94" t="s">
        <v>357</v>
      </c>
      <c r="C116" s="48" t="s">
        <v>370</v>
      </c>
      <c r="D116" s="93" t="s">
        <v>46</v>
      </c>
      <c r="E116" s="93">
        <v>7</v>
      </c>
      <c r="F116" s="49">
        <v>4800000</v>
      </c>
      <c r="G116" s="50" t="s">
        <v>103</v>
      </c>
      <c r="H116" s="51">
        <v>46023</v>
      </c>
      <c r="I116" s="93" t="s">
        <v>25</v>
      </c>
      <c r="J116" s="93" t="s">
        <v>48</v>
      </c>
      <c r="K116" s="93" t="s">
        <v>76</v>
      </c>
      <c r="L116" s="93" t="s">
        <v>15</v>
      </c>
      <c r="M116" s="94" t="s">
        <v>373</v>
      </c>
      <c r="N116" s="93" t="s">
        <v>374</v>
      </c>
      <c r="O116" s="36" t="s">
        <v>375</v>
      </c>
    </row>
    <row r="117" spans="1:15" ht="161.25" customHeight="1" x14ac:dyDescent="0.2">
      <c r="A117" s="29"/>
      <c r="B117" s="94" t="s">
        <v>357</v>
      </c>
      <c r="C117" s="48" t="s">
        <v>376</v>
      </c>
      <c r="D117" s="48" t="s">
        <v>46</v>
      </c>
      <c r="E117" s="48">
        <v>6</v>
      </c>
      <c r="F117" s="49">
        <v>57044.144999999997</v>
      </c>
      <c r="G117" s="50" t="s">
        <v>103</v>
      </c>
      <c r="H117" s="51">
        <v>46023</v>
      </c>
      <c r="I117" s="48" t="s">
        <v>25</v>
      </c>
      <c r="J117" s="48" t="s">
        <v>48</v>
      </c>
      <c r="K117" s="48" t="s">
        <v>49</v>
      </c>
      <c r="L117" s="94" t="s">
        <v>15</v>
      </c>
      <c r="M117" s="94" t="s">
        <v>359</v>
      </c>
      <c r="N117" s="71" t="s">
        <v>377</v>
      </c>
      <c r="O117" s="31" t="s">
        <v>378</v>
      </c>
    </row>
    <row r="118" spans="1:15" ht="144.75" customHeight="1" x14ac:dyDescent="0.2">
      <c r="A118" s="29"/>
      <c r="B118" s="94" t="s">
        <v>357</v>
      </c>
      <c r="C118" s="48" t="s">
        <v>376</v>
      </c>
      <c r="D118" s="48" t="s">
        <v>46</v>
      </c>
      <c r="E118" s="48">
        <v>4</v>
      </c>
      <c r="F118" s="49">
        <v>57044.144999999997</v>
      </c>
      <c r="G118" s="50" t="s">
        <v>54</v>
      </c>
      <c r="H118" s="51">
        <v>46204</v>
      </c>
      <c r="I118" s="48" t="s">
        <v>25</v>
      </c>
      <c r="J118" s="48" t="s">
        <v>48</v>
      </c>
      <c r="K118" s="48" t="s">
        <v>49</v>
      </c>
      <c r="L118" s="94" t="s">
        <v>15</v>
      </c>
      <c r="M118" s="94" t="s">
        <v>373</v>
      </c>
      <c r="N118" s="71" t="s">
        <v>377</v>
      </c>
      <c r="O118" s="31"/>
    </row>
    <row r="119" spans="1:15" ht="63.75" customHeight="1" x14ac:dyDescent="0.2">
      <c r="A119" s="29"/>
      <c r="B119" s="67" t="s">
        <v>357</v>
      </c>
      <c r="C119" s="93" t="s">
        <v>379</v>
      </c>
      <c r="D119" s="94" t="s">
        <v>115</v>
      </c>
      <c r="E119" s="57">
        <v>4</v>
      </c>
      <c r="F119" s="49">
        <v>802520.8</v>
      </c>
      <c r="G119" s="50" t="s">
        <v>54</v>
      </c>
      <c r="H119" s="66">
        <v>46235</v>
      </c>
      <c r="I119" s="54" t="s">
        <v>215</v>
      </c>
      <c r="J119" s="54" t="s">
        <v>48</v>
      </c>
      <c r="K119" s="74" t="s">
        <v>141</v>
      </c>
      <c r="L119" s="48" t="s">
        <v>15</v>
      </c>
      <c r="M119" s="48" t="s">
        <v>380</v>
      </c>
      <c r="N119" s="48" t="s">
        <v>381</v>
      </c>
      <c r="O119" s="36" t="s">
        <v>382</v>
      </c>
    </row>
    <row r="120" spans="1:15" ht="63.75" customHeight="1" x14ac:dyDescent="0.2">
      <c r="A120" s="29"/>
      <c r="B120" s="67" t="s">
        <v>357</v>
      </c>
      <c r="C120" s="93" t="s">
        <v>383</v>
      </c>
      <c r="D120" s="94" t="s">
        <v>115</v>
      </c>
      <c r="E120" s="57">
        <v>17</v>
      </c>
      <c r="F120" s="49">
        <v>2533000</v>
      </c>
      <c r="G120" s="50" t="s">
        <v>54</v>
      </c>
      <c r="H120" s="66">
        <v>46204</v>
      </c>
      <c r="I120" s="54" t="s">
        <v>215</v>
      </c>
      <c r="J120" s="54" t="s">
        <v>48</v>
      </c>
      <c r="K120" s="74" t="s">
        <v>141</v>
      </c>
      <c r="L120" s="48" t="s">
        <v>15</v>
      </c>
      <c r="M120" s="94" t="s">
        <v>384</v>
      </c>
      <c r="N120" s="75" t="s">
        <v>385</v>
      </c>
      <c r="O120" s="45" t="s">
        <v>365</v>
      </c>
    </row>
    <row r="121" spans="1:15" ht="63.75" customHeight="1" x14ac:dyDescent="0.2">
      <c r="A121" s="29"/>
      <c r="B121" s="67" t="s">
        <v>357</v>
      </c>
      <c r="C121" s="48" t="s">
        <v>386</v>
      </c>
      <c r="D121" s="48" t="s">
        <v>115</v>
      </c>
      <c r="E121" s="68">
        <v>1</v>
      </c>
      <c r="F121" s="49">
        <v>85630.69</v>
      </c>
      <c r="G121" s="50" t="s">
        <v>54</v>
      </c>
      <c r="H121" s="51">
        <v>46266</v>
      </c>
      <c r="I121" s="54" t="s">
        <v>215</v>
      </c>
      <c r="J121" s="54" t="s">
        <v>48</v>
      </c>
      <c r="K121" s="74" t="s">
        <v>141</v>
      </c>
      <c r="L121" s="48" t="s">
        <v>15</v>
      </c>
      <c r="M121" s="76" t="s">
        <v>373</v>
      </c>
      <c r="N121" s="77"/>
      <c r="O121" s="46" t="s">
        <v>387</v>
      </c>
    </row>
    <row r="122" spans="1:15" ht="75.75" customHeight="1" x14ac:dyDescent="0.2">
      <c r="A122" s="29"/>
      <c r="B122" s="94" t="s">
        <v>357</v>
      </c>
      <c r="C122" s="94" t="s">
        <v>388</v>
      </c>
      <c r="D122" s="94" t="s">
        <v>46</v>
      </c>
      <c r="E122" s="94">
        <v>6</v>
      </c>
      <c r="F122" s="49">
        <v>53333.34</v>
      </c>
      <c r="G122" s="66" t="s">
        <v>54</v>
      </c>
      <c r="H122" s="66">
        <v>46204</v>
      </c>
      <c r="I122" s="94" t="s">
        <v>92</v>
      </c>
      <c r="J122" s="94" t="s">
        <v>93</v>
      </c>
      <c r="K122" s="94" t="s">
        <v>389</v>
      </c>
      <c r="L122" s="94" t="s">
        <v>15</v>
      </c>
      <c r="M122" s="93" t="s">
        <v>390</v>
      </c>
      <c r="N122" s="78" t="s">
        <v>391</v>
      </c>
      <c r="O122" s="31" t="s">
        <v>392</v>
      </c>
    </row>
    <row r="123" spans="1:15" ht="91.5" customHeight="1" x14ac:dyDescent="0.2">
      <c r="A123" s="29"/>
      <c r="B123" s="94" t="s">
        <v>357</v>
      </c>
      <c r="C123" s="93" t="s">
        <v>393</v>
      </c>
      <c r="D123" s="93" t="s">
        <v>46</v>
      </c>
      <c r="E123" s="73">
        <v>6</v>
      </c>
      <c r="F123" s="49">
        <v>25383600</v>
      </c>
      <c r="G123" s="50" t="s">
        <v>54</v>
      </c>
      <c r="H123" s="65">
        <v>46235</v>
      </c>
      <c r="I123" s="94" t="s">
        <v>92</v>
      </c>
      <c r="J123" s="94" t="s">
        <v>93</v>
      </c>
      <c r="K123" s="94" t="s">
        <v>389</v>
      </c>
      <c r="L123" s="94" t="s">
        <v>15</v>
      </c>
      <c r="M123" s="94" t="s">
        <v>384</v>
      </c>
      <c r="N123" s="64" t="s">
        <v>394</v>
      </c>
      <c r="O123" s="95" t="s">
        <v>395</v>
      </c>
    </row>
    <row r="124" spans="1:15" ht="73.5" customHeight="1" x14ac:dyDescent="0.2">
      <c r="A124" s="29"/>
      <c r="B124" s="67" t="s">
        <v>357</v>
      </c>
      <c r="C124" s="93" t="s">
        <v>396</v>
      </c>
      <c r="D124" s="94" t="s">
        <v>115</v>
      </c>
      <c r="E124" s="73">
        <v>44</v>
      </c>
      <c r="F124" s="49">
        <v>40142.080000000002</v>
      </c>
      <c r="G124" s="50" t="s">
        <v>54</v>
      </c>
      <c r="H124" s="51">
        <v>46213</v>
      </c>
      <c r="I124" s="48" t="s">
        <v>215</v>
      </c>
      <c r="J124" s="48" t="s">
        <v>48</v>
      </c>
      <c r="K124" s="48" t="s">
        <v>141</v>
      </c>
      <c r="L124" s="48" t="s">
        <v>15</v>
      </c>
      <c r="M124" s="120" t="s">
        <v>397</v>
      </c>
      <c r="N124" s="93" t="s">
        <v>398</v>
      </c>
      <c r="O124" s="36" t="s">
        <v>399</v>
      </c>
    </row>
    <row r="125" spans="1:15" ht="57" customHeight="1" x14ac:dyDescent="0.2">
      <c r="A125" s="29"/>
      <c r="B125" s="67" t="s">
        <v>357</v>
      </c>
      <c r="C125" s="93" t="s">
        <v>400</v>
      </c>
      <c r="D125" s="94" t="s">
        <v>115</v>
      </c>
      <c r="E125" s="73">
        <v>400</v>
      </c>
      <c r="F125" s="49">
        <v>53996</v>
      </c>
      <c r="G125" s="50" t="s">
        <v>54</v>
      </c>
      <c r="H125" s="51">
        <v>46213</v>
      </c>
      <c r="I125" s="48" t="s">
        <v>25</v>
      </c>
      <c r="J125" s="48" t="s">
        <v>48</v>
      </c>
      <c r="K125" s="48" t="s">
        <v>167</v>
      </c>
      <c r="L125" s="48" t="s">
        <v>15</v>
      </c>
      <c r="M125" s="121"/>
      <c r="N125" s="93" t="s">
        <v>401</v>
      </c>
      <c r="O125" s="36" t="s">
        <v>399</v>
      </c>
    </row>
    <row r="126" spans="1:15" ht="46.5" x14ac:dyDescent="0.2">
      <c r="A126" s="29"/>
      <c r="B126" s="94" t="s">
        <v>357</v>
      </c>
      <c r="C126" s="93" t="s">
        <v>402</v>
      </c>
      <c r="D126" s="93" t="s">
        <v>115</v>
      </c>
      <c r="E126" s="73">
        <v>14</v>
      </c>
      <c r="F126" s="49">
        <v>43344</v>
      </c>
      <c r="G126" s="55" t="s">
        <v>54</v>
      </c>
      <c r="H126" s="66">
        <v>46296</v>
      </c>
      <c r="I126" s="48" t="s">
        <v>25</v>
      </c>
      <c r="J126" s="48" t="s">
        <v>48</v>
      </c>
      <c r="K126" s="74" t="s">
        <v>127</v>
      </c>
      <c r="L126" s="48" t="s">
        <v>15</v>
      </c>
      <c r="M126" s="93" t="s">
        <v>403</v>
      </c>
      <c r="N126" s="93" t="s">
        <v>404</v>
      </c>
      <c r="O126" s="123" t="s">
        <v>405</v>
      </c>
    </row>
    <row r="127" spans="1:15" ht="46.5" x14ac:dyDescent="0.2">
      <c r="A127" s="29"/>
      <c r="B127" s="94" t="s">
        <v>357</v>
      </c>
      <c r="C127" s="93" t="s">
        <v>406</v>
      </c>
      <c r="D127" s="93" t="s">
        <v>407</v>
      </c>
      <c r="E127" s="73">
        <v>14</v>
      </c>
      <c r="F127" s="49">
        <v>5259.66</v>
      </c>
      <c r="G127" s="55" t="s">
        <v>54</v>
      </c>
      <c r="H127" s="66">
        <v>46296</v>
      </c>
      <c r="I127" s="48" t="s">
        <v>25</v>
      </c>
      <c r="J127" s="48" t="s">
        <v>48</v>
      </c>
      <c r="K127" s="74" t="s">
        <v>127</v>
      </c>
      <c r="L127" s="48" t="s">
        <v>15</v>
      </c>
      <c r="M127" s="93" t="s">
        <v>403</v>
      </c>
      <c r="N127" s="93" t="s">
        <v>408</v>
      </c>
      <c r="O127" s="123"/>
    </row>
    <row r="128" spans="1:15" ht="46.5" x14ac:dyDescent="0.2">
      <c r="A128" s="29"/>
      <c r="B128" s="94" t="s">
        <v>357</v>
      </c>
      <c r="C128" s="93" t="s">
        <v>409</v>
      </c>
      <c r="D128" s="93" t="s">
        <v>407</v>
      </c>
      <c r="E128" s="73">
        <v>14</v>
      </c>
      <c r="F128" s="49">
        <v>9073.68</v>
      </c>
      <c r="G128" s="55" t="s">
        <v>54</v>
      </c>
      <c r="H128" s="66">
        <v>46296</v>
      </c>
      <c r="I128" s="48" t="s">
        <v>25</v>
      </c>
      <c r="J128" s="48" t="s">
        <v>48</v>
      </c>
      <c r="K128" s="74" t="s">
        <v>127</v>
      </c>
      <c r="L128" s="48" t="s">
        <v>15</v>
      </c>
      <c r="M128" s="93" t="s">
        <v>403</v>
      </c>
      <c r="N128" s="93" t="s">
        <v>408</v>
      </c>
      <c r="O128" s="123"/>
    </row>
    <row r="129" spans="1:19" ht="46.5" x14ac:dyDescent="0.2">
      <c r="A129" s="29"/>
      <c r="B129" s="94" t="s">
        <v>357</v>
      </c>
      <c r="C129" s="93" t="s">
        <v>410</v>
      </c>
      <c r="D129" s="93" t="s">
        <v>407</v>
      </c>
      <c r="E129" s="73">
        <v>14</v>
      </c>
      <c r="F129" s="49">
        <v>4140.6400000000003</v>
      </c>
      <c r="G129" s="55" t="s">
        <v>54</v>
      </c>
      <c r="H129" s="66">
        <v>46296</v>
      </c>
      <c r="I129" s="48" t="s">
        <v>25</v>
      </c>
      <c r="J129" s="48" t="s">
        <v>48</v>
      </c>
      <c r="K129" s="74" t="s">
        <v>127</v>
      </c>
      <c r="L129" s="48" t="s">
        <v>15</v>
      </c>
      <c r="M129" s="93" t="s">
        <v>403</v>
      </c>
      <c r="N129" s="93" t="s">
        <v>408</v>
      </c>
      <c r="O129" s="123"/>
    </row>
    <row r="130" spans="1:19" ht="46.5" x14ac:dyDescent="0.2">
      <c r="A130" s="29"/>
      <c r="B130" s="94" t="s">
        <v>357</v>
      </c>
      <c r="C130" s="93" t="s">
        <v>411</v>
      </c>
      <c r="D130" s="93" t="s">
        <v>407</v>
      </c>
      <c r="E130" s="73">
        <v>14</v>
      </c>
      <c r="F130" s="49">
        <v>3486</v>
      </c>
      <c r="G130" s="55" t="s">
        <v>54</v>
      </c>
      <c r="H130" s="66">
        <v>46296</v>
      </c>
      <c r="I130" s="48" t="s">
        <v>25</v>
      </c>
      <c r="J130" s="48" t="s">
        <v>48</v>
      </c>
      <c r="K130" s="74" t="s">
        <v>127</v>
      </c>
      <c r="L130" s="48" t="s">
        <v>15</v>
      </c>
      <c r="M130" s="93" t="s">
        <v>403</v>
      </c>
      <c r="N130" s="93" t="s">
        <v>408</v>
      </c>
      <c r="O130" s="123"/>
    </row>
    <row r="131" spans="1:19" ht="46.5" x14ac:dyDescent="0.2">
      <c r="A131" s="29"/>
      <c r="B131" s="94" t="s">
        <v>357</v>
      </c>
      <c r="C131" s="93" t="s">
        <v>412</v>
      </c>
      <c r="D131" s="93" t="s">
        <v>413</v>
      </c>
      <c r="E131" s="73">
        <v>200</v>
      </c>
      <c r="F131" s="49">
        <v>3650000</v>
      </c>
      <c r="G131" s="55" t="s">
        <v>54</v>
      </c>
      <c r="H131" s="66">
        <v>46266</v>
      </c>
      <c r="I131" s="54" t="s">
        <v>215</v>
      </c>
      <c r="J131" s="54" t="s">
        <v>48</v>
      </c>
      <c r="K131" s="74" t="s">
        <v>141</v>
      </c>
      <c r="L131" s="48" t="s">
        <v>15</v>
      </c>
      <c r="M131" s="93" t="s">
        <v>384</v>
      </c>
      <c r="N131" s="93" t="s">
        <v>744</v>
      </c>
      <c r="O131" s="36" t="s">
        <v>414</v>
      </c>
    </row>
    <row r="132" spans="1:19" ht="54" customHeight="1" x14ac:dyDescent="0.2">
      <c r="A132" s="29"/>
      <c r="B132" s="94" t="s">
        <v>357</v>
      </c>
      <c r="C132" s="93" t="s">
        <v>415</v>
      </c>
      <c r="D132" s="93" t="s">
        <v>115</v>
      </c>
      <c r="E132" s="73">
        <v>700</v>
      </c>
      <c r="F132" s="49">
        <v>12495</v>
      </c>
      <c r="G132" s="55" t="s">
        <v>54</v>
      </c>
      <c r="H132" s="66">
        <v>46235</v>
      </c>
      <c r="I132" s="48" t="s">
        <v>25</v>
      </c>
      <c r="J132" s="48" t="s">
        <v>48</v>
      </c>
      <c r="K132" s="74" t="s">
        <v>127</v>
      </c>
      <c r="L132" s="48" t="s">
        <v>15</v>
      </c>
      <c r="M132" s="93" t="s">
        <v>373</v>
      </c>
      <c r="N132" s="93" t="s">
        <v>416</v>
      </c>
      <c r="O132" s="36" t="s">
        <v>417</v>
      </c>
    </row>
    <row r="133" spans="1:19" ht="63.75" customHeight="1" x14ac:dyDescent="0.2">
      <c r="A133" s="29"/>
      <c r="B133" s="94" t="s">
        <v>357</v>
      </c>
      <c r="C133" s="72" t="s">
        <v>418</v>
      </c>
      <c r="D133" s="67" t="s">
        <v>115</v>
      </c>
      <c r="E133" s="67">
        <v>300</v>
      </c>
      <c r="F133" s="49">
        <v>1106832</v>
      </c>
      <c r="G133" s="50" t="s">
        <v>54</v>
      </c>
      <c r="H133" s="66">
        <v>46235</v>
      </c>
      <c r="I133" s="54" t="s">
        <v>215</v>
      </c>
      <c r="J133" s="54" t="s">
        <v>48</v>
      </c>
      <c r="K133" s="74" t="s">
        <v>141</v>
      </c>
      <c r="L133" s="48" t="s">
        <v>15</v>
      </c>
      <c r="M133" s="50" t="s">
        <v>419</v>
      </c>
      <c r="N133" s="92" t="s">
        <v>420</v>
      </c>
      <c r="O133" s="36" t="s">
        <v>421</v>
      </c>
    </row>
    <row r="134" spans="1:19" s="29" customFormat="1" ht="69.75" x14ac:dyDescent="0.2">
      <c r="B134" s="91" t="s">
        <v>422</v>
      </c>
      <c r="C134" s="91" t="s">
        <v>423</v>
      </c>
      <c r="D134" s="79" t="s">
        <v>115</v>
      </c>
      <c r="E134" s="79">
        <v>7</v>
      </c>
      <c r="F134" s="49">
        <v>102670</v>
      </c>
      <c r="G134" s="50" t="s">
        <v>54</v>
      </c>
      <c r="H134" s="66">
        <v>46357</v>
      </c>
      <c r="I134" s="79" t="s">
        <v>27</v>
      </c>
      <c r="J134" s="79" t="s">
        <v>48</v>
      </c>
      <c r="K134" s="79" t="s">
        <v>424</v>
      </c>
      <c r="L134" s="79" t="s">
        <v>15</v>
      </c>
      <c r="M134" s="79" t="s">
        <v>425</v>
      </c>
      <c r="N134" s="92" t="s">
        <v>426</v>
      </c>
      <c r="O134" s="96" t="s">
        <v>427</v>
      </c>
      <c r="S134" s="30"/>
    </row>
    <row r="135" spans="1:19" s="29" customFormat="1" ht="46.5" x14ac:dyDescent="0.2">
      <c r="B135" s="91" t="s">
        <v>357</v>
      </c>
      <c r="C135" s="122" t="s">
        <v>428</v>
      </c>
      <c r="D135" s="77" t="s">
        <v>115</v>
      </c>
      <c r="E135" s="77">
        <v>100</v>
      </c>
      <c r="F135" s="49">
        <v>7014</v>
      </c>
      <c r="G135" s="50" t="s">
        <v>54</v>
      </c>
      <c r="H135" s="113">
        <v>46357</v>
      </c>
      <c r="I135" s="48" t="s">
        <v>25</v>
      </c>
      <c r="J135" s="48" t="s">
        <v>48</v>
      </c>
      <c r="K135" s="74" t="s">
        <v>127</v>
      </c>
      <c r="L135" s="48" t="s">
        <v>15</v>
      </c>
      <c r="M135" s="71" t="s">
        <v>403</v>
      </c>
      <c r="N135" s="77" t="s">
        <v>429</v>
      </c>
      <c r="O135" s="116" t="s">
        <v>430</v>
      </c>
      <c r="S135" s="30"/>
    </row>
    <row r="136" spans="1:19" s="29" customFormat="1" ht="46.5" x14ac:dyDescent="0.2">
      <c r="B136" s="91" t="s">
        <v>357</v>
      </c>
      <c r="C136" s="122"/>
      <c r="D136" s="77" t="s">
        <v>115</v>
      </c>
      <c r="E136" s="77">
        <v>100</v>
      </c>
      <c r="F136" s="49">
        <v>28000</v>
      </c>
      <c r="G136" s="50" t="s">
        <v>54</v>
      </c>
      <c r="H136" s="114"/>
      <c r="I136" s="48" t="s">
        <v>25</v>
      </c>
      <c r="J136" s="48" t="s">
        <v>48</v>
      </c>
      <c r="K136" s="74" t="s">
        <v>127</v>
      </c>
      <c r="L136" s="48" t="s">
        <v>15</v>
      </c>
      <c r="M136" s="71" t="s">
        <v>403</v>
      </c>
      <c r="N136" s="77" t="s">
        <v>431</v>
      </c>
      <c r="O136" s="117"/>
      <c r="S136" s="30"/>
    </row>
    <row r="137" spans="1:19" s="29" customFormat="1" ht="46.5" x14ac:dyDescent="0.2">
      <c r="B137" s="91" t="s">
        <v>357</v>
      </c>
      <c r="C137" s="122"/>
      <c r="D137" s="77" t="s">
        <v>115</v>
      </c>
      <c r="E137" s="77">
        <v>120</v>
      </c>
      <c r="F137" s="49">
        <v>7800</v>
      </c>
      <c r="G137" s="50" t="s">
        <v>54</v>
      </c>
      <c r="H137" s="115"/>
      <c r="I137" s="48" t="s">
        <v>25</v>
      </c>
      <c r="J137" s="48" t="s">
        <v>48</v>
      </c>
      <c r="K137" s="74" t="s">
        <v>127</v>
      </c>
      <c r="L137" s="48" t="s">
        <v>15</v>
      </c>
      <c r="M137" s="71" t="s">
        <v>403</v>
      </c>
      <c r="N137" s="77" t="s">
        <v>432</v>
      </c>
      <c r="O137" s="117"/>
      <c r="S137" s="30"/>
    </row>
    <row r="138" spans="1:19" s="29" customFormat="1" ht="40.5" customHeight="1" x14ac:dyDescent="0.2">
      <c r="B138" s="91" t="s">
        <v>357</v>
      </c>
      <c r="C138" s="93" t="s">
        <v>433</v>
      </c>
      <c r="D138" s="77" t="s">
        <v>115</v>
      </c>
      <c r="E138" s="77">
        <v>100</v>
      </c>
      <c r="F138" s="49">
        <v>21000</v>
      </c>
      <c r="G138" s="50" t="s">
        <v>54</v>
      </c>
      <c r="H138" s="65">
        <v>46357</v>
      </c>
      <c r="I138" s="48" t="s">
        <v>25</v>
      </c>
      <c r="J138" s="48" t="s">
        <v>48</v>
      </c>
      <c r="K138" s="74" t="s">
        <v>127</v>
      </c>
      <c r="L138" s="48" t="s">
        <v>15</v>
      </c>
      <c r="M138" s="71" t="s">
        <v>434</v>
      </c>
      <c r="N138" s="77"/>
      <c r="O138" s="90" t="s">
        <v>435</v>
      </c>
      <c r="S138" s="30"/>
    </row>
    <row r="139" spans="1:19" s="29" customFormat="1" ht="78" customHeight="1" x14ac:dyDescent="0.2">
      <c r="B139" s="94" t="s">
        <v>357</v>
      </c>
      <c r="C139" s="80" t="s">
        <v>436</v>
      </c>
      <c r="D139" s="94" t="s">
        <v>437</v>
      </c>
      <c r="E139" s="94">
        <v>1</v>
      </c>
      <c r="F139" s="49">
        <v>7755050</v>
      </c>
      <c r="G139" s="50" t="s">
        <v>54</v>
      </c>
      <c r="H139" s="66">
        <v>46113</v>
      </c>
      <c r="I139" s="48" t="s">
        <v>25</v>
      </c>
      <c r="J139" s="48" t="s">
        <v>48</v>
      </c>
      <c r="K139" s="48" t="s">
        <v>167</v>
      </c>
      <c r="L139" s="48" t="s">
        <v>15</v>
      </c>
      <c r="M139" s="71" t="s">
        <v>373</v>
      </c>
      <c r="N139" s="80" t="s">
        <v>745</v>
      </c>
      <c r="O139" s="36" t="s">
        <v>438</v>
      </c>
      <c r="S139" s="30"/>
    </row>
    <row r="140" spans="1:19" s="29" customFormat="1" ht="63" customHeight="1" x14ac:dyDescent="0.2">
      <c r="B140" s="67" t="s">
        <v>357</v>
      </c>
      <c r="C140" s="93" t="s">
        <v>439</v>
      </c>
      <c r="D140" s="74" t="s">
        <v>46</v>
      </c>
      <c r="E140" s="81">
        <v>1</v>
      </c>
      <c r="F140" s="49">
        <v>478044.44</v>
      </c>
      <c r="G140" s="55" t="s">
        <v>54</v>
      </c>
      <c r="H140" s="65">
        <v>46143</v>
      </c>
      <c r="I140" s="54" t="s">
        <v>215</v>
      </c>
      <c r="J140" s="54" t="s">
        <v>48</v>
      </c>
      <c r="K140" s="74" t="s">
        <v>141</v>
      </c>
      <c r="L140" s="48" t="s">
        <v>15</v>
      </c>
      <c r="M140" s="93" t="s">
        <v>380</v>
      </c>
      <c r="N140" s="48" t="s">
        <v>440</v>
      </c>
      <c r="O140" s="36" t="s">
        <v>441</v>
      </c>
      <c r="S140" s="30"/>
    </row>
    <row r="141" spans="1:19" s="29" customFormat="1" ht="191.25" customHeight="1" x14ac:dyDescent="0.2">
      <c r="B141" s="94" t="s">
        <v>442</v>
      </c>
      <c r="C141" s="48" t="s">
        <v>443</v>
      </c>
      <c r="D141" s="94" t="s">
        <v>115</v>
      </c>
      <c r="E141" s="94">
        <v>1</v>
      </c>
      <c r="F141" s="49">
        <v>1941000</v>
      </c>
      <c r="G141" s="50" t="s">
        <v>54</v>
      </c>
      <c r="H141" s="66">
        <v>46054</v>
      </c>
      <c r="I141" s="48" t="s">
        <v>27</v>
      </c>
      <c r="J141" s="82" t="s">
        <v>48</v>
      </c>
      <c r="K141" s="82" t="s">
        <v>424</v>
      </c>
      <c r="L141" s="82" t="s">
        <v>15</v>
      </c>
      <c r="M141" s="94" t="s">
        <v>444</v>
      </c>
      <c r="N141" s="48" t="s">
        <v>445</v>
      </c>
      <c r="O141" s="31" t="s">
        <v>446</v>
      </c>
      <c r="S141" s="30"/>
    </row>
    <row r="142" spans="1:19" s="29" customFormat="1" ht="77.25" customHeight="1" x14ac:dyDescent="0.2">
      <c r="B142" s="94" t="s">
        <v>447</v>
      </c>
      <c r="C142" s="94" t="s">
        <v>448</v>
      </c>
      <c r="D142" s="94" t="s">
        <v>46</v>
      </c>
      <c r="E142" s="94">
        <v>4</v>
      </c>
      <c r="F142" s="49">
        <v>1289744.75</v>
      </c>
      <c r="G142" s="50" t="s">
        <v>54</v>
      </c>
      <c r="H142" s="51">
        <v>46266</v>
      </c>
      <c r="I142" s="79" t="s">
        <v>25</v>
      </c>
      <c r="J142" s="79" t="s">
        <v>48</v>
      </c>
      <c r="K142" s="79" t="s">
        <v>49</v>
      </c>
      <c r="L142" s="79" t="s">
        <v>15</v>
      </c>
      <c r="M142" s="79" t="s">
        <v>449</v>
      </c>
      <c r="N142" s="48" t="s">
        <v>450</v>
      </c>
      <c r="O142" s="31" t="s">
        <v>451</v>
      </c>
      <c r="S142" s="30"/>
    </row>
    <row r="143" spans="1:19" s="29" customFormat="1" ht="105" customHeight="1" x14ac:dyDescent="0.2">
      <c r="B143" s="94" t="s">
        <v>452</v>
      </c>
      <c r="C143" s="94" t="s">
        <v>453</v>
      </c>
      <c r="D143" s="94" t="s">
        <v>46</v>
      </c>
      <c r="E143" s="94">
        <v>5</v>
      </c>
      <c r="F143" s="49">
        <v>5667000</v>
      </c>
      <c r="G143" s="50" t="s">
        <v>103</v>
      </c>
      <c r="H143" s="51">
        <v>46023</v>
      </c>
      <c r="I143" s="79" t="s">
        <v>25</v>
      </c>
      <c r="J143" s="79" t="s">
        <v>48</v>
      </c>
      <c r="K143" s="79" t="s">
        <v>49</v>
      </c>
      <c r="L143" s="79" t="s">
        <v>15</v>
      </c>
      <c r="M143" s="79" t="s">
        <v>454</v>
      </c>
      <c r="N143" s="79" t="s">
        <v>455</v>
      </c>
      <c r="O143" s="31" t="s">
        <v>456</v>
      </c>
      <c r="S143" s="30"/>
    </row>
    <row r="144" spans="1:19" s="29" customFormat="1" ht="84" customHeight="1" x14ac:dyDescent="0.2">
      <c r="B144" s="94" t="s">
        <v>452</v>
      </c>
      <c r="C144" s="93" t="s">
        <v>457</v>
      </c>
      <c r="D144" s="94" t="s">
        <v>46</v>
      </c>
      <c r="E144" s="94">
        <v>12</v>
      </c>
      <c r="F144" s="49">
        <v>35000000</v>
      </c>
      <c r="G144" s="50" t="s">
        <v>47</v>
      </c>
      <c r="H144" s="51">
        <v>46023</v>
      </c>
      <c r="I144" s="48" t="s">
        <v>25</v>
      </c>
      <c r="J144" s="94" t="s">
        <v>48</v>
      </c>
      <c r="K144" s="48" t="s">
        <v>49</v>
      </c>
      <c r="L144" s="94" t="s">
        <v>15</v>
      </c>
      <c r="M144" s="79" t="s">
        <v>454</v>
      </c>
      <c r="N144" s="48" t="s">
        <v>458</v>
      </c>
      <c r="O144" s="31"/>
      <c r="S144" s="30"/>
    </row>
    <row r="145" spans="1:19" s="29" customFormat="1" ht="84" customHeight="1" x14ac:dyDescent="0.2">
      <c r="B145" s="94" t="s">
        <v>452</v>
      </c>
      <c r="C145" s="94" t="s">
        <v>453</v>
      </c>
      <c r="D145" s="94" t="s">
        <v>46</v>
      </c>
      <c r="E145" s="94">
        <v>9</v>
      </c>
      <c r="F145" s="49">
        <v>17492393.359999999</v>
      </c>
      <c r="G145" s="50" t="s">
        <v>54</v>
      </c>
      <c r="H145" s="51">
        <v>46113</v>
      </c>
      <c r="I145" s="79" t="s">
        <v>25</v>
      </c>
      <c r="J145" s="79" t="s">
        <v>48</v>
      </c>
      <c r="K145" s="79" t="s">
        <v>49</v>
      </c>
      <c r="L145" s="79" t="s">
        <v>15</v>
      </c>
      <c r="M145" s="79" t="s">
        <v>454</v>
      </c>
      <c r="N145" s="91" t="s">
        <v>459</v>
      </c>
      <c r="O145" s="31" t="s">
        <v>460</v>
      </c>
      <c r="S145" s="30"/>
    </row>
    <row r="146" spans="1:19" s="29" customFormat="1" ht="84" customHeight="1" x14ac:dyDescent="0.2">
      <c r="B146" s="94" t="s">
        <v>452</v>
      </c>
      <c r="C146" s="94" t="s">
        <v>461</v>
      </c>
      <c r="D146" s="94" t="s">
        <v>115</v>
      </c>
      <c r="E146" s="94">
        <v>8</v>
      </c>
      <c r="F146" s="49">
        <v>7603.2</v>
      </c>
      <c r="G146" s="50" t="s">
        <v>54</v>
      </c>
      <c r="H146" s="51">
        <v>46235</v>
      </c>
      <c r="I146" s="79" t="s">
        <v>25</v>
      </c>
      <c r="J146" s="79" t="s">
        <v>48</v>
      </c>
      <c r="K146" s="79" t="s">
        <v>49</v>
      </c>
      <c r="L146" s="79" t="s">
        <v>15</v>
      </c>
      <c r="M146" s="79" t="s">
        <v>746</v>
      </c>
      <c r="N146" s="91" t="s">
        <v>462</v>
      </c>
      <c r="O146" s="31" t="s">
        <v>463</v>
      </c>
      <c r="S146" s="30"/>
    </row>
    <row r="147" spans="1:19" s="29" customFormat="1" ht="87" customHeight="1" x14ac:dyDescent="0.2">
      <c r="B147" s="94" t="s">
        <v>464</v>
      </c>
      <c r="C147" s="94" t="s">
        <v>465</v>
      </c>
      <c r="D147" s="94" t="s">
        <v>115</v>
      </c>
      <c r="E147" s="94">
        <v>1</v>
      </c>
      <c r="F147" s="49">
        <v>150000</v>
      </c>
      <c r="G147" s="50" t="s">
        <v>54</v>
      </c>
      <c r="H147" s="51">
        <v>46235</v>
      </c>
      <c r="I147" s="48" t="s">
        <v>25</v>
      </c>
      <c r="J147" s="48" t="s">
        <v>48</v>
      </c>
      <c r="K147" s="48" t="s">
        <v>66</v>
      </c>
      <c r="L147" s="94" t="s">
        <v>15</v>
      </c>
      <c r="M147" s="93" t="s">
        <v>466</v>
      </c>
      <c r="N147" s="94" t="s">
        <v>467</v>
      </c>
      <c r="O147" s="36" t="s">
        <v>468</v>
      </c>
    </row>
    <row r="148" spans="1:19" ht="83.25" customHeight="1" x14ac:dyDescent="0.2">
      <c r="A148" s="29"/>
      <c r="B148" s="94" t="s">
        <v>469</v>
      </c>
      <c r="C148" s="94" t="s">
        <v>470</v>
      </c>
      <c r="D148" s="94" t="s">
        <v>115</v>
      </c>
      <c r="E148" s="94">
        <v>1</v>
      </c>
      <c r="F148" s="49">
        <v>742030</v>
      </c>
      <c r="G148" s="50" t="s">
        <v>54</v>
      </c>
      <c r="H148" s="51">
        <v>46235</v>
      </c>
      <c r="I148" s="48" t="s">
        <v>25</v>
      </c>
      <c r="J148" s="48" t="s">
        <v>48</v>
      </c>
      <c r="K148" s="48" t="s">
        <v>471</v>
      </c>
      <c r="L148" s="94" t="s">
        <v>15</v>
      </c>
      <c r="M148" s="94" t="s">
        <v>472</v>
      </c>
      <c r="N148" s="94" t="s">
        <v>473</v>
      </c>
      <c r="O148" s="31" t="s">
        <v>474</v>
      </c>
    </row>
    <row r="149" spans="1:19" s="29" customFormat="1" ht="84" customHeight="1" x14ac:dyDescent="0.2">
      <c r="B149" s="94" t="s">
        <v>469</v>
      </c>
      <c r="C149" s="48" t="s">
        <v>475</v>
      </c>
      <c r="D149" s="94" t="s">
        <v>115</v>
      </c>
      <c r="E149" s="57">
        <v>173100</v>
      </c>
      <c r="F149" s="49">
        <v>1585320</v>
      </c>
      <c r="G149" s="50" t="s">
        <v>54</v>
      </c>
      <c r="H149" s="51">
        <v>46235</v>
      </c>
      <c r="I149" s="48" t="s">
        <v>25</v>
      </c>
      <c r="J149" s="94" t="s">
        <v>48</v>
      </c>
      <c r="K149" s="48" t="s">
        <v>476</v>
      </c>
      <c r="L149" s="94" t="s">
        <v>15</v>
      </c>
      <c r="M149" s="48" t="s">
        <v>477</v>
      </c>
      <c r="N149" s="94" t="s">
        <v>478</v>
      </c>
      <c r="O149" s="36"/>
      <c r="S149" s="30"/>
    </row>
    <row r="150" spans="1:19" ht="75" customHeight="1" x14ac:dyDescent="0.2">
      <c r="A150" s="29"/>
      <c r="B150" s="94" t="s">
        <v>469</v>
      </c>
      <c r="C150" s="94" t="s">
        <v>479</v>
      </c>
      <c r="D150" s="94" t="s">
        <v>46</v>
      </c>
      <c r="E150" s="94">
        <v>9</v>
      </c>
      <c r="F150" s="49">
        <v>65454.54</v>
      </c>
      <c r="G150" s="55" t="s">
        <v>54</v>
      </c>
      <c r="H150" s="51">
        <v>46235</v>
      </c>
      <c r="I150" s="93" t="s">
        <v>25</v>
      </c>
      <c r="J150" s="93" t="s">
        <v>48</v>
      </c>
      <c r="K150" s="93" t="s">
        <v>167</v>
      </c>
      <c r="L150" s="93" t="s">
        <v>15</v>
      </c>
      <c r="M150" s="93" t="s">
        <v>480</v>
      </c>
      <c r="N150" s="93" t="s">
        <v>481</v>
      </c>
      <c r="O150" s="43" t="s">
        <v>482</v>
      </c>
    </row>
    <row r="151" spans="1:19" ht="111" customHeight="1" x14ac:dyDescent="0.2">
      <c r="A151" s="29"/>
      <c r="B151" s="94" t="s">
        <v>469</v>
      </c>
      <c r="C151" s="94" t="s">
        <v>483</v>
      </c>
      <c r="D151" s="94" t="s">
        <v>115</v>
      </c>
      <c r="E151" s="94">
        <v>370</v>
      </c>
      <c r="F151" s="49">
        <v>15060</v>
      </c>
      <c r="G151" s="50" t="s">
        <v>54</v>
      </c>
      <c r="H151" s="51">
        <v>46174</v>
      </c>
      <c r="I151" s="48" t="s">
        <v>25</v>
      </c>
      <c r="J151" s="48" t="s">
        <v>48</v>
      </c>
      <c r="K151" s="48" t="s">
        <v>167</v>
      </c>
      <c r="L151" s="94" t="s">
        <v>15</v>
      </c>
      <c r="M151" s="48" t="s">
        <v>484</v>
      </c>
      <c r="N151" s="93" t="s">
        <v>747</v>
      </c>
      <c r="O151" s="31" t="s">
        <v>485</v>
      </c>
    </row>
    <row r="152" spans="1:19" ht="111" customHeight="1" x14ac:dyDescent="0.2">
      <c r="A152" s="29"/>
      <c r="B152" s="94" t="s">
        <v>469</v>
      </c>
      <c r="C152" s="94" t="s">
        <v>486</v>
      </c>
      <c r="D152" s="94" t="s">
        <v>115</v>
      </c>
      <c r="E152" s="94">
        <v>1775</v>
      </c>
      <c r="F152" s="49">
        <v>65299</v>
      </c>
      <c r="G152" s="50" t="s">
        <v>54</v>
      </c>
      <c r="H152" s="51">
        <v>46235</v>
      </c>
      <c r="I152" s="48" t="s">
        <v>25</v>
      </c>
      <c r="J152" s="48" t="s">
        <v>48</v>
      </c>
      <c r="K152" s="48" t="s">
        <v>167</v>
      </c>
      <c r="L152" s="94" t="s">
        <v>15</v>
      </c>
      <c r="M152" s="48" t="s">
        <v>484</v>
      </c>
      <c r="N152" s="93"/>
      <c r="O152" s="31" t="s">
        <v>485</v>
      </c>
    </row>
    <row r="153" spans="1:19" ht="83.25" customHeight="1" x14ac:dyDescent="0.2">
      <c r="B153" s="94" t="s">
        <v>469</v>
      </c>
      <c r="C153" s="94" t="s">
        <v>470</v>
      </c>
      <c r="D153" s="94" t="s">
        <v>115</v>
      </c>
      <c r="E153" s="94">
        <v>1</v>
      </c>
      <c r="F153" s="49">
        <v>7373.84</v>
      </c>
      <c r="G153" s="50" t="s">
        <v>54</v>
      </c>
      <c r="H153" s="51">
        <v>46235</v>
      </c>
      <c r="I153" s="48" t="s">
        <v>25</v>
      </c>
      <c r="J153" s="48" t="s">
        <v>48</v>
      </c>
      <c r="K153" s="48" t="s">
        <v>471</v>
      </c>
      <c r="L153" s="94" t="s">
        <v>15</v>
      </c>
      <c r="M153" s="94" t="s">
        <v>487</v>
      </c>
      <c r="N153" s="94" t="s">
        <v>488</v>
      </c>
      <c r="O153" s="31" t="s">
        <v>489</v>
      </c>
    </row>
    <row r="154" spans="1:19" ht="83.25" customHeight="1" x14ac:dyDescent="0.2">
      <c r="B154" s="94" t="s">
        <v>469</v>
      </c>
      <c r="C154" s="94" t="s">
        <v>470</v>
      </c>
      <c r="D154" s="94" t="s">
        <v>115</v>
      </c>
      <c r="E154" s="94">
        <v>1</v>
      </c>
      <c r="F154" s="49">
        <v>95032.5</v>
      </c>
      <c r="G154" s="50" t="s">
        <v>54</v>
      </c>
      <c r="H154" s="51">
        <v>46235</v>
      </c>
      <c r="I154" s="48" t="s">
        <v>25</v>
      </c>
      <c r="J154" s="48" t="s">
        <v>48</v>
      </c>
      <c r="K154" s="48" t="s">
        <v>471</v>
      </c>
      <c r="L154" s="94" t="s">
        <v>15</v>
      </c>
      <c r="M154" s="94" t="s">
        <v>490</v>
      </c>
      <c r="N154" s="94" t="s">
        <v>491</v>
      </c>
      <c r="O154" s="31" t="s">
        <v>492</v>
      </c>
    </row>
    <row r="155" spans="1:19" ht="83.25" customHeight="1" x14ac:dyDescent="0.2">
      <c r="B155" s="94" t="s">
        <v>469</v>
      </c>
      <c r="C155" s="94" t="s">
        <v>470</v>
      </c>
      <c r="D155" s="94" t="s">
        <v>115</v>
      </c>
      <c r="E155" s="94">
        <v>1</v>
      </c>
      <c r="F155" s="49">
        <v>5331.05</v>
      </c>
      <c r="G155" s="50" t="s">
        <v>54</v>
      </c>
      <c r="H155" s="51">
        <v>46235</v>
      </c>
      <c r="I155" s="48" t="s">
        <v>25</v>
      </c>
      <c r="J155" s="48" t="s">
        <v>48</v>
      </c>
      <c r="K155" s="48" t="s">
        <v>471</v>
      </c>
      <c r="L155" s="94" t="s">
        <v>15</v>
      </c>
      <c r="M155" s="94" t="s">
        <v>487</v>
      </c>
      <c r="N155" s="94" t="s">
        <v>493</v>
      </c>
      <c r="O155" s="31" t="s">
        <v>494</v>
      </c>
    </row>
    <row r="156" spans="1:19" ht="98.25" customHeight="1" x14ac:dyDescent="0.2">
      <c r="B156" s="94" t="s">
        <v>469</v>
      </c>
      <c r="C156" s="94" t="s">
        <v>495</v>
      </c>
      <c r="D156" s="94" t="s">
        <v>496</v>
      </c>
      <c r="E156" s="94">
        <v>1</v>
      </c>
      <c r="F156" s="49">
        <v>852176</v>
      </c>
      <c r="G156" s="50" t="s">
        <v>54</v>
      </c>
      <c r="H156" s="66">
        <v>46143</v>
      </c>
      <c r="I156" s="48" t="s">
        <v>25</v>
      </c>
      <c r="J156" s="48" t="s">
        <v>48</v>
      </c>
      <c r="K156" s="48" t="s">
        <v>49</v>
      </c>
      <c r="L156" s="94" t="s">
        <v>15</v>
      </c>
      <c r="M156" s="94" t="s">
        <v>497</v>
      </c>
      <c r="N156" s="94" t="s">
        <v>498</v>
      </c>
      <c r="O156" s="31" t="s">
        <v>499</v>
      </c>
    </row>
    <row r="157" spans="1:19" ht="98.25" customHeight="1" x14ac:dyDescent="0.2">
      <c r="B157" s="94" t="s">
        <v>469</v>
      </c>
      <c r="C157" s="94" t="s">
        <v>495</v>
      </c>
      <c r="D157" s="94" t="s">
        <v>496</v>
      </c>
      <c r="E157" s="94">
        <v>1</v>
      </c>
      <c r="F157" s="49">
        <v>500000</v>
      </c>
      <c r="G157" s="50" t="s">
        <v>54</v>
      </c>
      <c r="H157" s="66">
        <v>46143</v>
      </c>
      <c r="I157" s="48" t="s">
        <v>25</v>
      </c>
      <c r="J157" s="48" t="s">
        <v>48</v>
      </c>
      <c r="K157" s="48" t="s">
        <v>49</v>
      </c>
      <c r="L157" s="94" t="s">
        <v>15</v>
      </c>
      <c r="M157" s="94" t="s">
        <v>500</v>
      </c>
      <c r="N157" s="94" t="s">
        <v>501</v>
      </c>
      <c r="O157" s="31" t="s">
        <v>502</v>
      </c>
    </row>
    <row r="158" spans="1:19" ht="98.25" customHeight="1" x14ac:dyDescent="0.2">
      <c r="B158" s="94" t="s">
        <v>469</v>
      </c>
      <c r="C158" s="94" t="s">
        <v>495</v>
      </c>
      <c r="D158" s="94" t="s">
        <v>496</v>
      </c>
      <c r="E158" s="94">
        <v>1</v>
      </c>
      <c r="F158" s="49">
        <v>320000</v>
      </c>
      <c r="G158" s="50" t="s">
        <v>54</v>
      </c>
      <c r="H158" s="66">
        <v>46296</v>
      </c>
      <c r="I158" s="48" t="s">
        <v>25</v>
      </c>
      <c r="J158" s="48" t="s">
        <v>48</v>
      </c>
      <c r="K158" s="48" t="s">
        <v>49</v>
      </c>
      <c r="L158" s="94" t="s">
        <v>15</v>
      </c>
      <c r="M158" s="94" t="s">
        <v>503</v>
      </c>
      <c r="N158" s="94" t="s">
        <v>504</v>
      </c>
      <c r="O158" s="41" t="s">
        <v>505</v>
      </c>
    </row>
    <row r="159" spans="1:19" ht="148.5" customHeight="1" x14ac:dyDescent="0.2">
      <c r="A159" s="29"/>
      <c r="B159" s="94" t="s">
        <v>469</v>
      </c>
      <c r="C159" s="94" t="s">
        <v>506</v>
      </c>
      <c r="D159" s="94" t="s">
        <v>46</v>
      </c>
      <c r="E159" s="94">
        <v>6</v>
      </c>
      <c r="F159" s="49">
        <v>1516351.35</v>
      </c>
      <c r="G159" s="50" t="s">
        <v>54</v>
      </c>
      <c r="H159" s="66">
        <v>46235</v>
      </c>
      <c r="I159" s="48" t="s">
        <v>25</v>
      </c>
      <c r="J159" s="48" t="s">
        <v>48</v>
      </c>
      <c r="K159" s="48" t="s">
        <v>49</v>
      </c>
      <c r="L159" s="94" t="s">
        <v>15</v>
      </c>
      <c r="M159" s="94" t="s">
        <v>507</v>
      </c>
      <c r="N159" s="94" t="s">
        <v>508</v>
      </c>
      <c r="O159" s="31" t="s">
        <v>509</v>
      </c>
    </row>
    <row r="160" spans="1:19" ht="120" customHeight="1" x14ac:dyDescent="0.2">
      <c r="A160" s="29"/>
      <c r="B160" s="94" t="s">
        <v>469</v>
      </c>
      <c r="C160" s="94" t="s">
        <v>510</v>
      </c>
      <c r="D160" s="94" t="s">
        <v>46</v>
      </c>
      <c r="E160" s="94">
        <v>6</v>
      </c>
      <c r="F160" s="49">
        <v>119000</v>
      </c>
      <c r="G160" s="50" t="s">
        <v>54</v>
      </c>
      <c r="H160" s="66">
        <v>46235</v>
      </c>
      <c r="I160" s="48" t="s">
        <v>25</v>
      </c>
      <c r="J160" s="48" t="s">
        <v>48</v>
      </c>
      <c r="K160" s="48" t="s">
        <v>66</v>
      </c>
      <c r="L160" s="94" t="s">
        <v>15</v>
      </c>
      <c r="M160" s="94" t="s">
        <v>511</v>
      </c>
      <c r="N160" s="94" t="s">
        <v>512</v>
      </c>
      <c r="O160" s="31" t="s">
        <v>513</v>
      </c>
    </row>
    <row r="161" spans="1:19" ht="75" customHeight="1" x14ac:dyDescent="0.2">
      <c r="A161" s="29"/>
      <c r="B161" s="94" t="s">
        <v>469</v>
      </c>
      <c r="C161" s="93" t="s">
        <v>514</v>
      </c>
      <c r="D161" s="93" t="s">
        <v>46</v>
      </c>
      <c r="E161" s="93">
        <v>8</v>
      </c>
      <c r="F161" s="49">
        <v>368804</v>
      </c>
      <c r="G161" s="55" t="s">
        <v>54</v>
      </c>
      <c r="H161" s="65">
        <v>46113</v>
      </c>
      <c r="I161" s="93" t="s">
        <v>25</v>
      </c>
      <c r="J161" s="93" t="s">
        <v>48</v>
      </c>
      <c r="K161" s="93" t="s">
        <v>66</v>
      </c>
      <c r="L161" s="93" t="s">
        <v>15</v>
      </c>
      <c r="M161" s="93" t="s">
        <v>515</v>
      </c>
      <c r="N161" s="93" t="s">
        <v>712</v>
      </c>
      <c r="O161" s="31" t="s">
        <v>516</v>
      </c>
      <c r="Q161" s="23"/>
    </row>
    <row r="162" spans="1:19" ht="64.5" customHeight="1" x14ac:dyDescent="0.2">
      <c r="A162" s="29"/>
      <c r="B162" s="94" t="s">
        <v>469</v>
      </c>
      <c r="C162" s="93" t="s">
        <v>514</v>
      </c>
      <c r="D162" s="93" t="s">
        <v>46</v>
      </c>
      <c r="E162" s="93">
        <v>8</v>
      </c>
      <c r="F162" s="49">
        <v>15580.8</v>
      </c>
      <c r="G162" s="53" t="s">
        <v>54</v>
      </c>
      <c r="H162" s="66">
        <v>46113</v>
      </c>
      <c r="I162" s="48" t="s">
        <v>25</v>
      </c>
      <c r="J162" s="48" t="s">
        <v>48</v>
      </c>
      <c r="K162" s="48" t="s">
        <v>66</v>
      </c>
      <c r="L162" s="94" t="s">
        <v>15</v>
      </c>
      <c r="M162" s="48" t="s">
        <v>517</v>
      </c>
      <c r="N162" s="48" t="s">
        <v>518</v>
      </c>
      <c r="O162" s="31" t="s">
        <v>516</v>
      </c>
      <c r="Q162" s="23"/>
    </row>
    <row r="163" spans="1:19" ht="105.75" customHeight="1" x14ac:dyDescent="0.2">
      <c r="A163" s="29"/>
      <c r="B163" s="94" t="s">
        <v>469</v>
      </c>
      <c r="C163" s="93" t="s">
        <v>514</v>
      </c>
      <c r="D163" s="93" t="s">
        <v>46</v>
      </c>
      <c r="E163" s="93">
        <v>4</v>
      </c>
      <c r="F163" s="49">
        <v>158419.20000000001</v>
      </c>
      <c r="G163" s="53" t="s">
        <v>54</v>
      </c>
      <c r="H163" s="66">
        <v>46235</v>
      </c>
      <c r="I163" s="48" t="s">
        <v>25</v>
      </c>
      <c r="J163" s="48" t="s">
        <v>48</v>
      </c>
      <c r="K163" s="48" t="s">
        <v>66</v>
      </c>
      <c r="L163" s="94" t="s">
        <v>15</v>
      </c>
      <c r="M163" s="48" t="s">
        <v>713</v>
      </c>
      <c r="N163" s="48" t="s">
        <v>714</v>
      </c>
      <c r="O163" s="31" t="s">
        <v>516</v>
      </c>
      <c r="Q163" s="23"/>
    </row>
    <row r="164" spans="1:19" ht="97.5" customHeight="1" x14ac:dyDescent="0.2">
      <c r="A164" s="29"/>
      <c r="B164" s="94" t="s">
        <v>469</v>
      </c>
      <c r="C164" s="93" t="s">
        <v>514</v>
      </c>
      <c r="D164" s="93" t="s">
        <v>46</v>
      </c>
      <c r="E164" s="93">
        <v>6</v>
      </c>
      <c r="F164" s="49">
        <v>13982.4</v>
      </c>
      <c r="G164" s="53" t="s">
        <v>54</v>
      </c>
      <c r="H164" s="66">
        <v>46174</v>
      </c>
      <c r="I164" s="48" t="s">
        <v>25</v>
      </c>
      <c r="J164" s="48" t="s">
        <v>48</v>
      </c>
      <c r="K164" s="48" t="s">
        <v>66</v>
      </c>
      <c r="L164" s="94" t="s">
        <v>15</v>
      </c>
      <c r="M164" s="48" t="s">
        <v>519</v>
      </c>
      <c r="N164" s="48" t="s">
        <v>520</v>
      </c>
      <c r="O164" s="31" t="s">
        <v>516</v>
      </c>
    </row>
    <row r="165" spans="1:19" ht="120.75" customHeight="1" x14ac:dyDescent="0.2">
      <c r="A165" s="29"/>
      <c r="B165" s="94" t="s">
        <v>469</v>
      </c>
      <c r="C165" s="93" t="s">
        <v>514</v>
      </c>
      <c r="D165" s="93" t="s">
        <v>46</v>
      </c>
      <c r="E165" s="93">
        <v>7</v>
      </c>
      <c r="F165" s="49">
        <v>26632.799999999999</v>
      </c>
      <c r="G165" s="53" t="s">
        <v>54</v>
      </c>
      <c r="H165" s="66">
        <v>46143</v>
      </c>
      <c r="I165" s="48" t="s">
        <v>25</v>
      </c>
      <c r="J165" s="48" t="s">
        <v>48</v>
      </c>
      <c r="K165" s="48" t="s">
        <v>66</v>
      </c>
      <c r="L165" s="94" t="s">
        <v>15</v>
      </c>
      <c r="M165" s="48" t="s">
        <v>517</v>
      </c>
      <c r="N165" s="48" t="s">
        <v>521</v>
      </c>
      <c r="O165" s="31" t="s">
        <v>516</v>
      </c>
    </row>
    <row r="166" spans="1:19" ht="79.5" customHeight="1" x14ac:dyDescent="0.2">
      <c r="A166" s="29"/>
      <c r="B166" s="94" t="s">
        <v>469</v>
      </c>
      <c r="C166" s="93" t="s">
        <v>514</v>
      </c>
      <c r="D166" s="93" t="s">
        <v>46</v>
      </c>
      <c r="E166" s="93">
        <v>7</v>
      </c>
      <c r="F166" s="49">
        <v>14760</v>
      </c>
      <c r="G166" s="53" t="s">
        <v>54</v>
      </c>
      <c r="H166" s="66">
        <v>46143</v>
      </c>
      <c r="I166" s="48" t="s">
        <v>25</v>
      </c>
      <c r="J166" s="48" t="s">
        <v>48</v>
      </c>
      <c r="K166" s="48" t="s">
        <v>66</v>
      </c>
      <c r="L166" s="94" t="s">
        <v>15</v>
      </c>
      <c r="M166" s="48" t="s">
        <v>517</v>
      </c>
      <c r="N166" s="48" t="s">
        <v>522</v>
      </c>
      <c r="O166" s="31" t="s">
        <v>516</v>
      </c>
    </row>
    <row r="167" spans="1:19" ht="79.5" customHeight="1" x14ac:dyDescent="0.2">
      <c r="A167" s="29"/>
      <c r="B167" s="94" t="s">
        <v>469</v>
      </c>
      <c r="C167" s="93" t="s">
        <v>514</v>
      </c>
      <c r="D167" s="93" t="s">
        <v>46</v>
      </c>
      <c r="E167" s="93">
        <v>7</v>
      </c>
      <c r="F167" s="49">
        <v>10656</v>
      </c>
      <c r="G167" s="53" t="s">
        <v>54</v>
      </c>
      <c r="H167" s="66">
        <v>46143</v>
      </c>
      <c r="I167" s="48" t="s">
        <v>25</v>
      </c>
      <c r="J167" s="48" t="s">
        <v>48</v>
      </c>
      <c r="K167" s="48" t="s">
        <v>66</v>
      </c>
      <c r="L167" s="94" t="s">
        <v>15</v>
      </c>
      <c r="M167" s="48" t="s">
        <v>523</v>
      </c>
      <c r="N167" s="48" t="s">
        <v>524</v>
      </c>
      <c r="O167" s="31"/>
    </row>
    <row r="168" spans="1:19" ht="100.5" customHeight="1" x14ac:dyDescent="0.2">
      <c r="B168" s="94" t="s">
        <v>469</v>
      </c>
      <c r="C168" s="94" t="s">
        <v>525</v>
      </c>
      <c r="D168" s="94" t="s">
        <v>46</v>
      </c>
      <c r="E168" s="94">
        <v>1</v>
      </c>
      <c r="F168" s="49">
        <v>10000</v>
      </c>
      <c r="G168" s="50" t="s">
        <v>54</v>
      </c>
      <c r="H168" s="66">
        <v>46327</v>
      </c>
      <c r="I168" s="48" t="s">
        <v>25</v>
      </c>
      <c r="J168" s="48" t="s">
        <v>48</v>
      </c>
      <c r="K168" s="48" t="s">
        <v>66</v>
      </c>
      <c r="L168" s="94" t="s">
        <v>15</v>
      </c>
      <c r="M168" s="93" t="s">
        <v>526</v>
      </c>
      <c r="N168" s="94" t="s">
        <v>527</v>
      </c>
      <c r="O168" s="31" t="s">
        <v>528</v>
      </c>
    </row>
    <row r="169" spans="1:19" ht="69.75" customHeight="1" x14ac:dyDescent="0.2">
      <c r="B169" s="94" t="s">
        <v>469</v>
      </c>
      <c r="C169" s="94" t="s">
        <v>529</v>
      </c>
      <c r="D169" s="94" t="s">
        <v>530</v>
      </c>
      <c r="E169" s="94">
        <v>9</v>
      </c>
      <c r="F169" s="49">
        <v>550000</v>
      </c>
      <c r="G169" s="50" t="s">
        <v>54</v>
      </c>
      <c r="H169" s="66">
        <v>46266</v>
      </c>
      <c r="I169" s="48" t="s">
        <v>25</v>
      </c>
      <c r="J169" s="48" t="s">
        <v>48</v>
      </c>
      <c r="K169" s="48" t="s">
        <v>49</v>
      </c>
      <c r="L169" s="94" t="s">
        <v>15</v>
      </c>
      <c r="M169" s="93" t="s">
        <v>531</v>
      </c>
      <c r="N169" s="94"/>
      <c r="O169" s="31"/>
    </row>
    <row r="170" spans="1:19" ht="102" customHeight="1" x14ac:dyDescent="0.2">
      <c r="A170" s="29"/>
      <c r="B170" s="94" t="s">
        <v>469</v>
      </c>
      <c r="C170" s="94" t="s">
        <v>532</v>
      </c>
      <c r="D170" s="94" t="s">
        <v>115</v>
      </c>
      <c r="E170" s="94">
        <v>1</v>
      </c>
      <c r="F170" s="49">
        <v>357350</v>
      </c>
      <c r="G170" s="50" t="s">
        <v>103</v>
      </c>
      <c r="H170" s="51">
        <v>46023</v>
      </c>
      <c r="I170" s="48" t="s">
        <v>25</v>
      </c>
      <c r="J170" s="48" t="s">
        <v>48</v>
      </c>
      <c r="K170" s="48" t="s">
        <v>49</v>
      </c>
      <c r="L170" s="94" t="s">
        <v>15</v>
      </c>
      <c r="M170" s="94" t="s">
        <v>533</v>
      </c>
      <c r="N170" s="91" t="s">
        <v>534</v>
      </c>
      <c r="O170" s="31" t="s">
        <v>535</v>
      </c>
    </row>
    <row r="171" spans="1:19" s="29" customFormat="1" ht="76.5" customHeight="1" x14ac:dyDescent="0.2">
      <c r="B171" s="94" t="s">
        <v>536</v>
      </c>
      <c r="C171" s="94" t="s">
        <v>537</v>
      </c>
      <c r="D171" s="94" t="s">
        <v>46</v>
      </c>
      <c r="E171" s="94">
        <v>12</v>
      </c>
      <c r="F171" s="49">
        <v>1116000</v>
      </c>
      <c r="G171" s="50" t="s">
        <v>47</v>
      </c>
      <c r="H171" s="51">
        <v>46023</v>
      </c>
      <c r="I171" s="48" t="s">
        <v>25</v>
      </c>
      <c r="J171" s="48" t="s">
        <v>48</v>
      </c>
      <c r="K171" s="48" t="s">
        <v>49</v>
      </c>
      <c r="L171" s="48" t="s">
        <v>15</v>
      </c>
      <c r="M171" s="94" t="s">
        <v>538</v>
      </c>
      <c r="N171" s="94" t="s">
        <v>539</v>
      </c>
      <c r="O171" s="36" t="s">
        <v>540</v>
      </c>
      <c r="S171" s="30"/>
    </row>
    <row r="172" spans="1:19" s="29" customFormat="1" ht="76.5" customHeight="1" x14ac:dyDescent="0.2">
      <c r="B172" s="118" t="s">
        <v>536</v>
      </c>
      <c r="C172" s="119" t="s">
        <v>541</v>
      </c>
      <c r="D172" s="79" t="s">
        <v>46</v>
      </c>
      <c r="E172" s="79">
        <v>9</v>
      </c>
      <c r="F172" s="49">
        <v>6734281.2488333303</v>
      </c>
      <c r="G172" s="50" t="s">
        <v>103</v>
      </c>
      <c r="H172" s="83">
        <v>46283</v>
      </c>
      <c r="I172" s="54" t="s">
        <v>92</v>
      </c>
      <c r="J172" s="54" t="s">
        <v>93</v>
      </c>
      <c r="K172" s="54" t="s">
        <v>389</v>
      </c>
      <c r="L172" s="54" t="s">
        <v>95</v>
      </c>
      <c r="M172" s="94" t="s">
        <v>542</v>
      </c>
      <c r="N172" s="79" t="s">
        <v>543</v>
      </c>
      <c r="O172" s="31" t="s">
        <v>544</v>
      </c>
      <c r="S172" s="30"/>
    </row>
    <row r="173" spans="1:19" s="29" customFormat="1" ht="76.5" customHeight="1" x14ac:dyDescent="0.2">
      <c r="B173" s="118"/>
      <c r="C173" s="119"/>
      <c r="D173" s="79" t="s">
        <v>46</v>
      </c>
      <c r="E173" s="79">
        <v>9</v>
      </c>
      <c r="F173" s="49">
        <v>5318859.0566666704</v>
      </c>
      <c r="G173" s="50" t="s">
        <v>103</v>
      </c>
      <c r="H173" s="83">
        <v>46283</v>
      </c>
      <c r="I173" s="54" t="s">
        <v>92</v>
      </c>
      <c r="J173" s="54" t="s">
        <v>93</v>
      </c>
      <c r="K173" s="54" t="s">
        <v>389</v>
      </c>
      <c r="L173" s="54" t="s">
        <v>95</v>
      </c>
      <c r="M173" s="94" t="s">
        <v>542</v>
      </c>
      <c r="N173" s="79" t="s">
        <v>545</v>
      </c>
      <c r="O173" s="31" t="s">
        <v>544</v>
      </c>
      <c r="S173" s="30"/>
    </row>
    <row r="174" spans="1:19" s="29" customFormat="1" ht="76.5" customHeight="1" x14ac:dyDescent="0.2">
      <c r="B174" s="118"/>
      <c r="C174" s="119"/>
      <c r="D174" s="79" t="s">
        <v>46</v>
      </c>
      <c r="E174" s="79">
        <v>9</v>
      </c>
      <c r="F174" s="49">
        <v>4344347.5125000002</v>
      </c>
      <c r="G174" s="50" t="s">
        <v>103</v>
      </c>
      <c r="H174" s="83">
        <v>46283</v>
      </c>
      <c r="I174" s="54" t="s">
        <v>92</v>
      </c>
      <c r="J174" s="54" t="s">
        <v>93</v>
      </c>
      <c r="K174" s="54" t="s">
        <v>389</v>
      </c>
      <c r="L174" s="54" t="s">
        <v>95</v>
      </c>
      <c r="M174" s="94" t="s">
        <v>542</v>
      </c>
      <c r="N174" s="79" t="s">
        <v>546</v>
      </c>
      <c r="O174" s="31" t="s">
        <v>547</v>
      </c>
      <c r="S174" s="30"/>
    </row>
    <row r="175" spans="1:19" s="29" customFormat="1" ht="93" x14ac:dyDescent="0.2">
      <c r="B175" s="91" t="s">
        <v>536</v>
      </c>
      <c r="C175" s="48" t="s">
        <v>548</v>
      </c>
      <c r="D175" s="48" t="s">
        <v>46</v>
      </c>
      <c r="E175" s="48">
        <v>10</v>
      </c>
      <c r="F175" s="49">
        <v>2517200.0742777782</v>
      </c>
      <c r="G175" s="50" t="s">
        <v>47</v>
      </c>
      <c r="H175" s="66">
        <v>46023</v>
      </c>
      <c r="I175" s="48" t="s">
        <v>92</v>
      </c>
      <c r="J175" s="48" t="s">
        <v>93</v>
      </c>
      <c r="K175" s="48" t="s">
        <v>389</v>
      </c>
      <c r="L175" s="48" t="s">
        <v>95</v>
      </c>
      <c r="M175" s="94" t="s">
        <v>542</v>
      </c>
      <c r="N175" s="48" t="s">
        <v>549</v>
      </c>
      <c r="O175" s="31" t="s">
        <v>547</v>
      </c>
      <c r="S175" s="30"/>
    </row>
    <row r="176" spans="1:19" s="29" customFormat="1" ht="93" x14ac:dyDescent="0.2">
      <c r="B176" s="91" t="s">
        <v>536</v>
      </c>
      <c r="C176" s="48" t="s">
        <v>548</v>
      </c>
      <c r="D176" s="48" t="s">
        <v>46</v>
      </c>
      <c r="E176" s="48">
        <v>10</v>
      </c>
      <c r="F176" s="49">
        <v>1525682.822027778</v>
      </c>
      <c r="G176" s="50" t="s">
        <v>47</v>
      </c>
      <c r="H176" s="66">
        <v>46023</v>
      </c>
      <c r="I176" s="48" t="s">
        <v>92</v>
      </c>
      <c r="J176" s="48" t="s">
        <v>93</v>
      </c>
      <c r="K176" s="48" t="s">
        <v>389</v>
      </c>
      <c r="L176" s="48" t="s">
        <v>95</v>
      </c>
      <c r="M176" s="94" t="s">
        <v>542</v>
      </c>
      <c r="N176" s="48" t="s">
        <v>550</v>
      </c>
      <c r="O176" s="31" t="s">
        <v>547</v>
      </c>
      <c r="S176" s="30"/>
    </row>
    <row r="177" spans="2:19" s="29" customFormat="1" ht="96" customHeight="1" x14ac:dyDescent="0.2">
      <c r="B177" s="94" t="s">
        <v>536</v>
      </c>
      <c r="C177" s="94" t="s">
        <v>551</v>
      </c>
      <c r="D177" s="94" t="s">
        <v>46</v>
      </c>
      <c r="E177" s="94">
        <v>3</v>
      </c>
      <c r="F177" s="49">
        <v>5782045.0199999996</v>
      </c>
      <c r="G177" s="50" t="s">
        <v>54</v>
      </c>
      <c r="H177" s="51">
        <v>46327</v>
      </c>
      <c r="I177" s="48" t="s">
        <v>25</v>
      </c>
      <c r="J177" s="48" t="s">
        <v>48</v>
      </c>
      <c r="K177" s="48" t="s">
        <v>49</v>
      </c>
      <c r="L177" s="48" t="s">
        <v>15</v>
      </c>
      <c r="M177" s="94" t="s">
        <v>552</v>
      </c>
      <c r="N177" s="94" t="s">
        <v>750</v>
      </c>
      <c r="O177" s="31" t="s">
        <v>553</v>
      </c>
      <c r="S177" s="30"/>
    </row>
    <row r="178" spans="2:19" s="29" customFormat="1" ht="60.75" customHeight="1" x14ac:dyDescent="0.2">
      <c r="B178" s="94" t="s">
        <v>554</v>
      </c>
      <c r="C178" s="48" t="s">
        <v>555</v>
      </c>
      <c r="D178" s="94" t="s">
        <v>115</v>
      </c>
      <c r="E178" s="94">
        <v>1</v>
      </c>
      <c r="F178" s="49">
        <v>85000</v>
      </c>
      <c r="G178" s="53" t="s">
        <v>54</v>
      </c>
      <c r="H178" s="66">
        <v>46082</v>
      </c>
      <c r="I178" s="94" t="s">
        <v>25</v>
      </c>
      <c r="J178" s="94" t="s">
        <v>48</v>
      </c>
      <c r="K178" s="94" t="s">
        <v>49</v>
      </c>
      <c r="L178" s="94" t="s">
        <v>15</v>
      </c>
      <c r="M178" s="94" t="s">
        <v>556</v>
      </c>
      <c r="N178" s="48" t="s">
        <v>557</v>
      </c>
      <c r="O178" s="31" t="s">
        <v>558</v>
      </c>
    </row>
    <row r="179" spans="2:19" s="29" customFormat="1" ht="100.5" customHeight="1" x14ac:dyDescent="0.2">
      <c r="B179" s="94" t="s">
        <v>554</v>
      </c>
      <c r="C179" s="48" t="s">
        <v>559</v>
      </c>
      <c r="D179" s="94" t="s">
        <v>115</v>
      </c>
      <c r="E179" s="94">
        <v>1</v>
      </c>
      <c r="F179" s="49">
        <v>300000</v>
      </c>
      <c r="G179" s="53" t="s">
        <v>54</v>
      </c>
      <c r="H179" s="66">
        <v>46189</v>
      </c>
      <c r="I179" s="94" t="s">
        <v>25</v>
      </c>
      <c r="J179" s="94" t="s">
        <v>48</v>
      </c>
      <c r="K179" s="94" t="s">
        <v>49</v>
      </c>
      <c r="L179" s="94" t="s">
        <v>15</v>
      </c>
      <c r="M179" s="94" t="s">
        <v>560</v>
      </c>
      <c r="N179" s="48" t="s">
        <v>561</v>
      </c>
      <c r="O179" s="31" t="s">
        <v>562</v>
      </c>
    </row>
    <row r="180" spans="2:19" ht="77.25" customHeight="1" x14ac:dyDescent="0.2">
      <c r="B180" s="94" t="s">
        <v>554</v>
      </c>
      <c r="C180" s="94" t="s">
        <v>751</v>
      </c>
      <c r="D180" s="94" t="s">
        <v>115</v>
      </c>
      <c r="E180" s="94">
        <v>2</v>
      </c>
      <c r="F180" s="49">
        <v>700000</v>
      </c>
      <c r="G180" s="50" t="s">
        <v>54</v>
      </c>
      <c r="H180" s="66">
        <v>46235</v>
      </c>
      <c r="I180" s="94" t="s">
        <v>25</v>
      </c>
      <c r="J180" s="94" t="s">
        <v>48</v>
      </c>
      <c r="K180" s="94" t="s">
        <v>49</v>
      </c>
      <c r="L180" s="94" t="s">
        <v>15</v>
      </c>
      <c r="M180" s="94" t="s">
        <v>563</v>
      </c>
      <c r="N180" s="94"/>
      <c r="O180" s="36" t="s">
        <v>564</v>
      </c>
      <c r="S180" s="89"/>
    </row>
    <row r="181" spans="2:19" s="29" customFormat="1" ht="80.25" customHeight="1" x14ac:dyDescent="0.2">
      <c r="B181" s="94" t="s">
        <v>565</v>
      </c>
      <c r="C181" s="94" t="s">
        <v>566</v>
      </c>
      <c r="D181" s="48" t="s">
        <v>46</v>
      </c>
      <c r="E181" s="94">
        <v>12</v>
      </c>
      <c r="F181" s="49">
        <v>12000000</v>
      </c>
      <c r="G181" s="53" t="s">
        <v>47</v>
      </c>
      <c r="H181" s="66">
        <v>46023</v>
      </c>
      <c r="I181" s="94" t="s">
        <v>25</v>
      </c>
      <c r="J181" s="94" t="s">
        <v>48</v>
      </c>
      <c r="K181" s="94" t="s">
        <v>49</v>
      </c>
      <c r="L181" s="94" t="s">
        <v>15</v>
      </c>
      <c r="M181" s="94" t="s">
        <v>567</v>
      </c>
      <c r="N181" s="94" t="s">
        <v>568</v>
      </c>
      <c r="O181" s="35" t="s">
        <v>569</v>
      </c>
    </row>
    <row r="182" spans="2:19" s="29" customFormat="1" ht="80.25" customHeight="1" x14ac:dyDescent="0.2">
      <c r="B182" s="94" t="s">
        <v>565</v>
      </c>
      <c r="C182" s="48" t="s">
        <v>570</v>
      </c>
      <c r="D182" s="48" t="s">
        <v>46</v>
      </c>
      <c r="E182" s="94">
        <v>12</v>
      </c>
      <c r="F182" s="49">
        <v>3200000</v>
      </c>
      <c r="G182" s="50" t="s">
        <v>47</v>
      </c>
      <c r="H182" s="66">
        <v>46023</v>
      </c>
      <c r="I182" s="94" t="s">
        <v>25</v>
      </c>
      <c r="J182" s="94" t="s">
        <v>48</v>
      </c>
      <c r="K182" s="94" t="s">
        <v>76</v>
      </c>
      <c r="L182" s="94" t="s">
        <v>15</v>
      </c>
      <c r="M182" s="94" t="s">
        <v>571</v>
      </c>
      <c r="N182" s="48" t="s">
        <v>752</v>
      </c>
      <c r="O182" s="36" t="s">
        <v>572</v>
      </c>
    </row>
    <row r="183" spans="2:19" s="29" customFormat="1" ht="107.25" customHeight="1" x14ac:dyDescent="0.2">
      <c r="B183" s="94" t="s">
        <v>565</v>
      </c>
      <c r="C183" s="48" t="s">
        <v>573</v>
      </c>
      <c r="D183" s="48" t="s">
        <v>46</v>
      </c>
      <c r="E183" s="94">
        <v>9</v>
      </c>
      <c r="F183" s="49">
        <v>8108795.5599999996</v>
      </c>
      <c r="G183" s="50" t="s">
        <v>47</v>
      </c>
      <c r="H183" s="66">
        <v>46082</v>
      </c>
      <c r="I183" s="48" t="s">
        <v>25</v>
      </c>
      <c r="J183" s="48" t="s">
        <v>48</v>
      </c>
      <c r="K183" s="48" t="s">
        <v>49</v>
      </c>
      <c r="L183" s="94" t="s">
        <v>15</v>
      </c>
      <c r="M183" s="94" t="s">
        <v>571</v>
      </c>
      <c r="N183" s="48" t="s">
        <v>574</v>
      </c>
      <c r="O183" s="31" t="s">
        <v>575</v>
      </c>
    </row>
    <row r="184" spans="2:19" ht="80.25" customHeight="1" x14ac:dyDescent="0.2">
      <c r="B184" s="94" t="s">
        <v>565</v>
      </c>
      <c r="C184" s="94" t="s">
        <v>576</v>
      </c>
      <c r="D184" s="94" t="s">
        <v>115</v>
      </c>
      <c r="E184" s="94">
        <v>2544</v>
      </c>
      <c r="F184" s="49">
        <v>400960</v>
      </c>
      <c r="G184" s="50" t="s">
        <v>577</v>
      </c>
      <c r="H184" s="66">
        <v>46023</v>
      </c>
      <c r="I184" s="94" t="s">
        <v>25</v>
      </c>
      <c r="J184" s="94" t="s">
        <v>48</v>
      </c>
      <c r="K184" s="94" t="s">
        <v>66</v>
      </c>
      <c r="L184" s="94" t="s">
        <v>15</v>
      </c>
      <c r="M184" s="94" t="s">
        <v>754</v>
      </c>
      <c r="N184" s="93"/>
      <c r="O184" s="36" t="s">
        <v>578</v>
      </c>
      <c r="S184" s="89"/>
    </row>
    <row r="185" spans="2:19" ht="66.75" customHeight="1" x14ac:dyDescent="0.2">
      <c r="B185" s="94" t="s">
        <v>565</v>
      </c>
      <c r="C185" s="94" t="s">
        <v>579</v>
      </c>
      <c r="D185" s="94" t="s">
        <v>46</v>
      </c>
      <c r="E185" s="94">
        <v>8</v>
      </c>
      <c r="F185" s="49">
        <v>35640</v>
      </c>
      <c r="G185" s="50" t="s">
        <v>577</v>
      </c>
      <c r="H185" s="66">
        <v>46143</v>
      </c>
      <c r="I185" s="94" t="s">
        <v>25</v>
      </c>
      <c r="J185" s="94" t="s">
        <v>48</v>
      </c>
      <c r="K185" s="94" t="s">
        <v>66</v>
      </c>
      <c r="L185" s="94" t="s">
        <v>15</v>
      </c>
      <c r="M185" s="94" t="s">
        <v>753</v>
      </c>
      <c r="N185" s="93" t="s">
        <v>580</v>
      </c>
      <c r="O185" s="36" t="s">
        <v>581</v>
      </c>
      <c r="S185" s="89"/>
    </row>
    <row r="186" spans="2:19" s="29" customFormat="1" ht="9.75" customHeight="1" thickBot="1" x14ac:dyDescent="0.25">
      <c r="B186" s="27"/>
      <c r="C186" s="27"/>
      <c r="D186" s="27"/>
      <c r="E186" s="27"/>
      <c r="F186" s="40"/>
      <c r="G186" s="28"/>
      <c r="H186" s="32"/>
      <c r="I186" s="27"/>
      <c r="J186" s="27"/>
      <c r="K186" s="27"/>
      <c r="L186" s="27"/>
      <c r="M186" s="27"/>
      <c r="N186" s="27"/>
      <c r="O186" s="97"/>
    </row>
    <row r="187" spans="2:19" ht="42" customHeight="1" thickBot="1" x14ac:dyDescent="0.25">
      <c r="B187" s="27"/>
      <c r="C187" s="27"/>
      <c r="D187" s="37" t="s">
        <v>582</v>
      </c>
      <c r="E187" s="38">
        <f>SUM(F8:F185)</f>
        <v>399565266.12170577</v>
      </c>
      <c r="G187" s="23"/>
      <c r="H187" s="27"/>
      <c r="I187" s="27"/>
      <c r="J187" s="27"/>
      <c r="K187" s="27"/>
      <c r="L187" s="27"/>
      <c r="M187" s="27"/>
      <c r="N187" s="27"/>
      <c r="O187" s="34"/>
    </row>
    <row r="188" spans="2:19" x14ac:dyDescent="0.2">
      <c r="G188" s="23"/>
    </row>
    <row r="189" spans="2:19" x14ac:dyDescent="0.2">
      <c r="G189" s="23"/>
    </row>
    <row r="190" spans="2:19" x14ac:dyDescent="0.2">
      <c r="G190" s="23"/>
    </row>
    <row r="191" spans="2:19" x14ac:dyDescent="0.2">
      <c r="G191" s="23"/>
    </row>
    <row r="192" spans="2:19" x14ac:dyDescent="0.2">
      <c r="G192" s="23"/>
    </row>
  </sheetData>
  <autoFilter ref="B6:O185">
    <filterColumn colId="7" showButton="0"/>
    <filterColumn colId="8" showButton="0"/>
  </autoFilter>
  <mergeCells count="28">
    <mergeCell ref="C68:C69"/>
    <mergeCell ref="C66:C67"/>
    <mergeCell ref="G6:G7"/>
    <mergeCell ref="O6:O7"/>
    <mergeCell ref="D6:D7"/>
    <mergeCell ref="H135:H137"/>
    <mergeCell ref="O135:O137"/>
    <mergeCell ref="B172:B174"/>
    <mergeCell ref="C172:C174"/>
    <mergeCell ref="M124:M125"/>
    <mergeCell ref="C135:C137"/>
    <mergeCell ref="O126:O130"/>
    <mergeCell ref="B1:N1"/>
    <mergeCell ref="O1:AA1"/>
    <mergeCell ref="E3:I3"/>
    <mergeCell ref="B4:D4"/>
    <mergeCell ref="E4:I4"/>
    <mergeCell ref="B3:D3"/>
    <mergeCell ref="B6:B7"/>
    <mergeCell ref="C6:C7"/>
    <mergeCell ref="E6:E7"/>
    <mergeCell ref="R8:X8"/>
    <mergeCell ref="H6:H7"/>
    <mergeCell ref="I6:K6"/>
    <mergeCell ref="L6:L7"/>
    <mergeCell ref="M6:M7"/>
    <mergeCell ref="N6:N7"/>
    <mergeCell ref="F6:F7"/>
  </mergeCells>
  <phoneticPr fontId="8" type="noConversion"/>
  <pageMargins left="0.27" right="0.26" top="0.46" bottom="0.38" header="0.31496062000000002" footer="0.31496062000000002"/>
  <pageSetup paperSize="9" scale="2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Listas!$F$2:$F$88</xm:f>
          </x14:formula1>
          <xm:sqref>K8:K17 K20:K27 K177:K186 K147:K174 K29:K109 K111:K141</xm:sqref>
        </x14:dataValidation>
        <x14:dataValidation type="list" allowBlank="1" showInputMessage="1" showErrorMessage="1">
          <x14:formula1>
            <xm:f>Listas!$E$2:$E$33</xm:f>
          </x14:formula1>
          <xm:sqref>J8:J17 J20:J27 J177:J186 J147:J174 J29:J109 J111:J141</xm:sqref>
        </x14:dataValidation>
        <x14:dataValidation type="list" allowBlank="1" showInputMessage="1" showErrorMessage="1">
          <x14:formula1>
            <xm:f>Listas!$D$2:$D$9</xm:f>
          </x14:formula1>
          <xm:sqref>Q39:Q40 Q147 Q52 I8:I17 Q172:Q176 I20:I27 Q139:Q140 I177:I186 Q4:Q34 I147:I174 Q178:Q186 I29:I109 I111:I141</xm:sqref>
        </x14:dataValidation>
        <x14:dataValidation type="list" showInputMessage="1" showErrorMessage="1">
          <x14:formula1>
            <xm:f>Listas!$C$2:$C$8</xm:f>
          </x14:formula1>
          <xm:sqref>L8:L17 L20:L27 L177:L186 L147:L174 L29:L109 L111:L141</xm:sqref>
        </x14:dataValidation>
        <x14:dataValidation type="list" allowBlank="1" showErrorMessage="1" prompt="FAVOR ESCOLHER UMA DAS OPÇÕES DISPONÍVEIS">
          <x14:formula1>
            <xm:f>Listas!$A$2:$A$4</xm:f>
          </x14:formula1>
          <xm:sqref>G104:G105 G134 G33:G67 G8 G115:G118 G29 G122 G20:G21 G27 G139:G174 G10:G18 G70 G124:G125 G177:G186 G72:G94 G107:G112</xm:sqref>
        </x14:dataValidation>
        <x14:dataValidation type="list" showInputMessage="1" showErrorMessage="1">
          <x14:formula1>
            <xm:f>'C:\Users\Lourdes Nair\Downloads\[PCA 2026 - v1 Retificada.xlsx]Listas'!#REF!</xm:f>
          </x14:formula1>
          <xm:sqref>L175:L176 L18:L19</xm:sqref>
        </x14:dataValidation>
        <x14:dataValidation type="list" allowBlank="1" showInputMessage="1" showErrorMessage="1">
          <x14:formula1>
            <xm:f>'C:\Users\Lourdes Nair\Downloads\[PCA 2026 - v1 Retificada.xlsx]Listas'!#REF!</xm:f>
          </x14:formula1>
          <xm:sqref>I175:K176 I18:K19</xm:sqref>
        </x14:dataValidation>
        <x14:dataValidation type="list" allowBlank="1" showErrorMessage="1" prompt="FAVOR ESCOLHER UMA DAS OPÇÕES DISPONÍVEIS">
          <x14:formula1>
            <xm:f>'C:\Users\Lourdes Nair\Downloads\[PCA 2026 - v1 Retificada.xlsx]Listas'!#REF!</xm:f>
          </x14:formula1>
          <xm:sqref>G31 G19 G22</xm:sqref>
        </x14:dataValidation>
        <x14:dataValidation type="list" allowBlank="1" showErrorMessage="1" prompt="FAVOR ESCOLHER UMA DAS OPÇÕES DISPONÍVEIS">
          <x14:formula1>
            <xm:f>'C:\Users\Lourdes Nair\Downloads\[PCA 2027.xlsx]Listas'!#REF!</xm:f>
          </x14:formula1>
          <xm:sqref>G28</xm:sqref>
        </x14:dataValidation>
        <x14:dataValidation type="list" showInputMessage="1" showErrorMessage="1">
          <x14:formula1>
            <xm:f>'C:\Users\Lourdes Nair\Downloads\[PCA 2027.xlsx]Listas'!#REF!</xm:f>
          </x14:formula1>
          <xm:sqref>L28</xm:sqref>
        </x14:dataValidation>
        <x14:dataValidation type="list" allowBlank="1" showInputMessage="1" showErrorMessage="1">
          <x14:formula1>
            <xm:f>'C:\Users\Lourdes Nair\Downloads\[PCA 2027.xlsx]Listas'!#REF!</xm:f>
          </x14:formula1>
          <xm:sqref>I28:K28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 summaryRight="0"/>
  </sheetPr>
  <dimension ref="A1:F88"/>
  <sheetViews>
    <sheetView showGridLines="0" topLeftCell="A13" zoomScale="90" zoomScaleNormal="90" workbookViewId="0">
      <selection activeCell="C8" sqref="C8"/>
    </sheetView>
  </sheetViews>
  <sheetFormatPr defaultColWidth="12.5703125" defaultRowHeight="15.75" customHeight="1" x14ac:dyDescent="0.2"/>
  <cols>
    <col min="1" max="1" width="28.85546875" style="14" bestFit="1" customWidth="1"/>
    <col min="2" max="2" width="19.42578125" style="14" customWidth="1"/>
    <col min="3" max="3" width="57.140625" style="14" bestFit="1" customWidth="1"/>
    <col min="4" max="4" width="12.5703125" style="14"/>
    <col min="5" max="5" width="25.28515625" style="14" customWidth="1"/>
    <col min="6" max="6" width="27.7109375" style="14" customWidth="1"/>
    <col min="7" max="16384" width="12.5703125" style="14"/>
  </cols>
  <sheetData>
    <row r="1" spans="1:6" ht="30" x14ac:dyDescent="0.2">
      <c r="A1" s="11" t="s">
        <v>33</v>
      </c>
      <c r="B1" s="11" t="s">
        <v>583</v>
      </c>
      <c r="C1" s="11" t="s">
        <v>584</v>
      </c>
      <c r="D1" s="13" t="s">
        <v>40</v>
      </c>
      <c r="E1" s="11" t="s">
        <v>41</v>
      </c>
      <c r="F1" s="11" t="s">
        <v>42</v>
      </c>
    </row>
    <row r="2" spans="1:6" ht="25.5" x14ac:dyDescent="0.2">
      <c r="A2" s="15" t="s">
        <v>585</v>
      </c>
      <c r="B2" s="15" t="s">
        <v>586</v>
      </c>
      <c r="C2" s="16" t="s">
        <v>587</v>
      </c>
      <c r="D2" s="17" t="s">
        <v>588</v>
      </c>
      <c r="E2" s="18" t="s">
        <v>589</v>
      </c>
      <c r="F2" s="19" t="s">
        <v>589</v>
      </c>
    </row>
    <row r="3" spans="1:6" ht="51" x14ac:dyDescent="0.2">
      <c r="A3" s="15" t="s">
        <v>103</v>
      </c>
      <c r="B3" s="15" t="s">
        <v>590</v>
      </c>
      <c r="C3" s="16" t="s">
        <v>14</v>
      </c>
      <c r="D3" s="17" t="s">
        <v>591</v>
      </c>
      <c r="E3" s="18" t="s">
        <v>592</v>
      </c>
      <c r="F3" s="19" t="s">
        <v>593</v>
      </c>
    </row>
    <row r="4" spans="1:6" ht="38.25" x14ac:dyDescent="0.2">
      <c r="A4" s="15" t="s">
        <v>577</v>
      </c>
      <c r="B4" s="15" t="s">
        <v>594</v>
      </c>
      <c r="C4" s="16" t="s">
        <v>95</v>
      </c>
      <c r="D4" s="17" t="s">
        <v>595</v>
      </c>
      <c r="E4" s="18" t="s">
        <v>596</v>
      </c>
      <c r="F4" s="19" t="s">
        <v>597</v>
      </c>
    </row>
    <row r="5" spans="1:6" ht="38.25" x14ac:dyDescent="0.2">
      <c r="A5" s="19"/>
      <c r="B5" s="19"/>
      <c r="C5" s="18" t="s">
        <v>598</v>
      </c>
      <c r="D5" s="17" t="s">
        <v>92</v>
      </c>
      <c r="E5" s="18" t="s">
        <v>599</v>
      </c>
      <c r="F5" s="19" t="s">
        <v>600</v>
      </c>
    </row>
    <row r="6" spans="1:6" ht="51" x14ac:dyDescent="0.2">
      <c r="A6" s="19"/>
      <c r="B6" s="19"/>
      <c r="C6" s="18" t="s">
        <v>17</v>
      </c>
      <c r="D6" s="17" t="s">
        <v>215</v>
      </c>
      <c r="E6" s="18" t="s">
        <v>601</v>
      </c>
      <c r="F6" s="19" t="s">
        <v>602</v>
      </c>
    </row>
    <row r="7" spans="1:6" ht="51" x14ac:dyDescent="0.2">
      <c r="A7" s="19"/>
      <c r="B7" s="19"/>
      <c r="C7" s="18" t="s">
        <v>18</v>
      </c>
      <c r="D7" s="17" t="s">
        <v>603</v>
      </c>
      <c r="E7" s="18" t="s">
        <v>604</v>
      </c>
      <c r="F7" s="19" t="s">
        <v>605</v>
      </c>
    </row>
    <row r="8" spans="1:6" ht="114.75" x14ac:dyDescent="0.2">
      <c r="A8" s="19"/>
      <c r="B8" s="19"/>
      <c r="C8" s="18" t="s">
        <v>19</v>
      </c>
      <c r="D8" s="17" t="s">
        <v>606</v>
      </c>
      <c r="E8" s="18" t="s">
        <v>607</v>
      </c>
      <c r="F8" s="19" t="s">
        <v>608</v>
      </c>
    </row>
    <row r="9" spans="1:6" ht="102" x14ac:dyDescent="0.2">
      <c r="D9" s="17" t="s">
        <v>609</v>
      </c>
      <c r="E9" s="18" t="s">
        <v>610</v>
      </c>
      <c r="F9" s="19" t="s">
        <v>611</v>
      </c>
    </row>
    <row r="10" spans="1:6" ht="25.5" x14ac:dyDescent="0.2">
      <c r="E10" s="18" t="s">
        <v>612</v>
      </c>
      <c r="F10" s="19" t="s">
        <v>613</v>
      </c>
    </row>
    <row r="11" spans="1:6" ht="38.25" x14ac:dyDescent="0.2">
      <c r="E11" s="18" t="s">
        <v>614</v>
      </c>
      <c r="F11" s="19" t="s">
        <v>615</v>
      </c>
    </row>
    <row r="12" spans="1:6" ht="38.25" x14ac:dyDescent="0.2">
      <c r="E12" s="18" t="s">
        <v>616</v>
      </c>
      <c r="F12" s="19" t="s">
        <v>617</v>
      </c>
    </row>
    <row r="13" spans="1:6" ht="102" x14ac:dyDescent="0.2">
      <c r="E13" s="18" t="s">
        <v>618</v>
      </c>
      <c r="F13" s="19" t="s">
        <v>619</v>
      </c>
    </row>
    <row r="14" spans="1:6" ht="12.75" customHeight="1" x14ac:dyDescent="0.2">
      <c r="E14" s="18" t="s">
        <v>620</v>
      </c>
      <c r="F14" s="19" t="s">
        <v>621</v>
      </c>
    </row>
    <row r="15" spans="1:6" ht="12.75" customHeight="1" x14ac:dyDescent="0.2">
      <c r="E15" s="18" t="s">
        <v>622</v>
      </c>
      <c r="F15" s="19" t="s">
        <v>623</v>
      </c>
    </row>
    <row r="16" spans="1:6" ht="12.75" customHeight="1" x14ac:dyDescent="0.2">
      <c r="E16" s="18" t="s">
        <v>624</v>
      </c>
      <c r="F16" s="19" t="s">
        <v>625</v>
      </c>
    </row>
    <row r="17" spans="5:6" ht="38.25" x14ac:dyDescent="0.2">
      <c r="E17" s="18" t="s">
        <v>626</v>
      </c>
      <c r="F17" s="19" t="s">
        <v>627</v>
      </c>
    </row>
    <row r="18" spans="5:6" ht="12.75" customHeight="1" x14ac:dyDescent="0.2">
      <c r="E18" s="18" t="s">
        <v>628</v>
      </c>
      <c r="F18" s="19" t="s">
        <v>629</v>
      </c>
    </row>
    <row r="19" spans="5:6" ht="12.75" customHeight="1" x14ac:dyDescent="0.2">
      <c r="E19" s="18" t="s">
        <v>630</v>
      </c>
      <c r="F19" s="19" t="s">
        <v>631</v>
      </c>
    </row>
    <row r="20" spans="5:6" ht="12.75" customHeight="1" x14ac:dyDescent="0.2">
      <c r="E20" s="18" t="s">
        <v>632</v>
      </c>
      <c r="F20" s="19" t="s">
        <v>633</v>
      </c>
    </row>
    <row r="21" spans="5:6" ht="12.75" customHeight="1" x14ac:dyDescent="0.2">
      <c r="E21" s="18" t="s">
        <v>634</v>
      </c>
      <c r="F21" s="19" t="s">
        <v>635</v>
      </c>
    </row>
    <row r="22" spans="5:6" ht="12.75" customHeight="1" x14ac:dyDescent="0.2">
      <c r="E22" s="18" t="s">
        <v>636</v>
      </c>
      <c r="F22" s="19" t="s">
        <v>637</v>
      </c>
    </row>
    <row r="23" spans="5:6" ht="12.75" customHeight="1" x14ac:dyDescent="0.2">
      <c r="E23" s="18" t="s">
        <v>638</v>
      </c>
      <c r="F23" s="19" t="s">
        <v>639</v>
      </c>
    </row>
    <row r="24" spans="5:6" ht="12.75" customHeight="1" x14ac:dyDescent="0.2">
      <c r="E24" s="18" t="s">
        <v>640</v>
      </c>
      <c r="F24" s="19" t="s">
        <v>641</v>
      </c>
    </row>
    <row r="25" spans="5:6" ht="12.75" customHeight="1" x14ac:dyDescent="0.2">
      <c r="E25" s="18" t="s">
        <v>642</v>
      </c>
      <c r="F25" s="19" t="s">
        <v>643</v>
      </c>
    </row>
    <row r="26" spans="5:6" ht="12.75" customHeight="1" x14ac:dyDescent="0.2">
      <c r="E26" s="18" t="s">
        <v>93</v>
      </c>
      <c r="F26" s="19" t="s">
        <v>644</v>
      </c>
    </row>
    <row r="27" spans="5:6" ht="12.75" customHeight="1" x14ac:dyDescent="0.2">
      <c r="E27" s="18" t="s">
        <v>645</v>
      </c>
      <c r="F27" s="19" t="s">
        <v>646</v>
      </c>
    </row>
    <row r="28" spans="5:6" ht="12.75" customHeight="1" x14ac:dyDescent="0.2">
      <c r="E28" s="18" t="s">
        <v>647</v>
      </c>
      <c r="F28" s="19" t="s">
        <v>648</v>
      </c>
    </row>
    <row r="29" spans="5:6" ht="12.75" customHeight="1" x14ac:dyDescent="0.2">
      <c r="E29" s="18" t="s">
        <v>649</v>
      </c>
      <c r="F29" s="19" t="s">
        <v>650</v>
      </c>
    </row>
    <row r="30" spans="5:6" ht="12.75" customHeight="1" x14ac:dyDescent="0.2">
      <c r="E30" s="18" t="s">
        <v>651</v>
      </c>
      <c r="F30" s="19" t="s">
        <v>652</v>
      </c>
    </row>
    <row r="31" spans="5:6" ht="12.75" customHeight="1" x14ac:dyDescent="0.2">
      <c r="E31" s="18" t="s">
        <v>653</v>
      </c>
      <c r="F31" s="19" t="s">
        <v>127</v>
      </c>
    </row>
    <row r="32" spans="5:6" ht="12.75" customHeight="1" x14ac:dyDescent="0.2">
      <c r="E32" s="18" t="s">
        <v>654</v>
      </c>
      <c r="F32" s="19" t="s">
        <v>655</v>
      </c>
    </row>
    <row r="33" spans="5:6" ht="12.75" customHeight="1" x14ac:dyDescent="0.2">
      <c r="E33" s="18" t="s">
        <v>656</v>
      </c>
      <c r="F33" s="19" t="s">
        <v>476</v>
      </c>
    </row>
    <row r="34" spans="5:6" ht="12.75" customHeight="1" x14ac:dyDescent="0.2">
      <c r="F34" s="19" t="s">
        <v>657</v>
      </c>
    </row>
    <row r="35" spans="5:6" ht="12.75" customHeight="1" x14ac:dyDescent="0.2">
      <c r="F35" s="19" t="s">
        <v>658</v>
      </c>
    </row>
    <row r="36" spans="5:6" ht="12.75" customHeight="1" x14ac:dyDescent="0.2">
      <c r="F36" s="19" t="s">
        <v>659</v>
      </c>
    </row>
    <row r="37" spans="5:6" ht="12.75" customHeight="1" x14ac:dyDescent="0.2">
      <c r="F37" s="19" t="s">
        <v>660</v>
      </c>
    </row>
    <row r="38" spans="5:6" ht="12.75" customHeight="1" x14ac:dyDescent="0.2">
      <c r="F38" s="19" t="s">
        <v>661</v>
      </c>
    </row>
    <row r="39" spans="5:6" ht="12.75" customHeight="1" x14ac:dyDescent="0.2">
      <c r="F39" s="19" t="s">
        <v>662</v>
      </c>
    </row>
    <row r="40" spans="5:6" ht="12.75" customHeight="1" x14ac:dyDescent="0.2">
      <c r="F40" s="19" t="s">
        <v>389</v>
      </c>
    </row>
    <row r="41" spans="5:6" ht="12.75" customHeight="1" x14ac:dyDescent="0.2">
      <c r="F41" s="19" t="s">
        <v>94</v>
      </c>
    </row>
    <row r="42" spans="5:6" ht="12.75" customHeight="1" x14ac:dyDescent="0.2">
      <c r="F42" s="19" t="s">
        <v>663</v>
      </c>
    </row>
    <row r="43" spans="5:6" ht="12.75" customHeight="1" x14ac:dyDescent="0.2">
      <c r="F43" s="19" t="s">
        <v>664</v>
      </c>
    </row>
    <row r="44" spans="5:6" ht="12.75" customHeight="1" x14ac:dyDescent="0.2">
      <c r="F44" s="19" t="s">
        <v>665</v>
      </c>
    </row>
    <row r="45" spans="5:6" ht="12.75" customHeight="1" x14ac:dyDescent="0.2">
      <c r="F45" s="19" t="s">
        <v>666</v>
      </c>
    </row>
    <row r="46" spans="5:6" ht="12.75" customHeight="1" x14ac:dyDescent="0.2">
      <c r="F46" s="19" t="s">
        <v>667</v>
      </c>
    </row>
    <row r="47" spans="5:6" ht="12.75" customHeight="1" x14ac:dyDescent="0.2">
      <c r="F47" s="19" t="s">
        <v>668</v>
      </c>
    </row>
    <row r="48" spans="5:6" ht="12.75" customHeight="1" x14ac:dyDescent="0.2">
      <c r="F48" s="19" t="s">
        <v>669</v>
      </c>
    </row>
    <row r="49" spans="6:6" ht="12.75" customHeight="1" x14ac:dyDescent="0.2">
      <c r="F49" s="19" t="s">
        <v>670</v>
      </c>
    </row>
    <row r="50" spans="6:6" ht="12.75" customHeight="1" x14ac:dyDescent="0.2">
      <c r="F50" s="19" t="s">
        <v>671</v>
      </c>
    </row>
    <row r="51" spans="6:6" ht="12.75" customHeight="1" x14ac:dyDescent="0.2">
      <c r="F51" s="19" t="s">
        <v>141</v>
      </c>
    </row>
    <row r="52" spans="6:6" ht="15.75" customHeight="1" x14ac:dyDescent="0.2">
      <c r="F52" s="19" t="s">
        <v>672</v>
      </c>
    </row>
    <row r="53" spans="6:6" ht="15.75" customHeight="1" x14ac:dyDescent="0.2">
      <c r="F53" s="19" t="s">
        <v>673</v>
      </c>
    </row>
    <row r="54" spans="6:6" ht="15.75" customHeight="1" x14ac:dyDescent="0.2">
      <c r="F54" s="19" t="s">
        <v>674</v>
      </c>
    </row>
    <row r="55" spans="6:6" ht="15.75" customHeight="1" x14ac:dyDescent="0.2">
      <c r="F55" s="19" t="s">
        <v>675</v>
      </c>
    </row>
    <row r="56" spans="6:6" ht="15.75" customHeight="1" x14ac:dyDescent="0.2">
      <c r="F56" s="19" t="s">
        <v>676</v>
      </c>
    </row>
    <row r="57" spans="6:6" ht="15.75" customHeight="1" x14ac:dyDescent="0.2">
      <c r="F57" s="19" t="s">
        <v>677</v>
      </c>
    </row>
    <row r="58" spans="6:6" ht="15.75" customHeight="1" x14ac:dyDescent="0.2">
      <c r="F58" s="19" t="s">
        <v>678</v>
      </c>
    </row>
    <row r="59" spans="6:6" ht="15.75" customHeight="1" x14ac:dyDescent="0.2">
      <c r="F59" s="19" t="s">
        <v>679</v>
      </c>
    </row>
    <row r="60" spans="6:6" ht="15.75" customHeight="1" x14ac:dyDescent="0.2">
      <c r="F60" s="19" t="s">
        <v>680</v>
      </c>
    </row>
    <row r="61" spans="6:6" ht="15.75" customHeight="1" x14ac:dyDescent="0.2">
      <c r="F61" s="19" t="s">
        <v>681</v>
      </c>
    </row>
    <row r="62" spans="6:6" ht="15.75" customHeight="1" x14ac:dyDescent="0.2">
      <c r="F62" s="19" t="s">
        <v>682</v>
      </c>
    </row>
    <row r="63" spans="6:6" ht="15.75" customHeight="1" x14ac:dyDescent="0.2">
      <c r="F63" s="19" t="s">
        <v>683</v>
      </c>
    </row>
    <row r="64" spans="6:6" ht="15.75" customHeight="1" x14ac:dyDescent="0.2">
      <c r="F64" s="19" t="s">
        <v>684</v>
      </c>
    </row>
    <row r="65" spans="6:6" ht="15.75" customHeight="1" x14ac:dyDescent="0.2">
      <c r="F65" s="19" t="s">
        <v>685</v>
      </c>
    </row>
    <row r="66" spans="6:6" ht="15.75" customHeight="1" x14ac:dyDescent="0.2">
      <c r="F66" s="19" t="s">
        <v>686</v>
      </c>
    </row>
    <row r="67" spans="6:6" ht="15.75" customHeight="1" x14ac:dyDescent="0.2">
      <c r="F67" s="19" t="s">
        <v>687</v>
      </c>
    </row>
    <row r="68" spans="6:6" ht="15.75" customHeight="1" x14ac:dyDescent="0.2">
      <c r="F68" s="19" t="s">
        <v>688</v>
      </c>
    </row>
    <row r="69" spans="6:6" ht="15.75" customHeight="1" x14ac:dyDescent="0.2">
      <c r="F69" s="19" t="s">
        <v>689</v>
      </c>
    </row>
    <row r="70" spans="6:6" ht="15.75" customHeight="1" x14ac:dyDescent="0.2">
      <c r="F70" s="19" t="s">
        <v>690</v>
      </c>
    </row>
    <row r="71" spans="6:6" ht="15.75" customHeight="1" x14ac:dyDescent="0.2">
      <c r="F71" s="19" t="s">
        <v>691</v>
      </c>
    </row>
    <row r="72" spans="6:6" ht="15.75" customHeight="1" x14ac:dyDescent="0.2">
      <c r="F72" s="19" t="s">
        <v>692</v>
      </c>
    </row>
    <row r="73" spans="6:6" ht="15.75" customHeight="1" x14ac:dyDescent="0.2">
      <c r="F73" s="19" t="s">
        <v>693</v>
      </c>
    </row>
    <row r="74" spans="6:6" ht="15.75" customHeight="1" x14ac:dyDescent="0.2">
      <c r="F74" s="19" t="s">
        <v>694</v>
      </c>
    </row>
    <row r="75" spans="6:6" ht="15.75" customHeight="1" x14ac:dyDescent="0.2">
      <c r="F75" s="19" t="s">
        <v>695</v>
      </c>
    </row>
    <row r="76" spans="6:6" ht="15.75" customHeight="1" x14ac:dyDescent="0.2">
      <c r="F76" s="19" t="s">
        <v>696</v>
      </c>
    </row>
    <row r="77" spans="6:6" ht="15.75" customHeight="1" x14ac:dyDescent="0.2">
      <c r="F77" s="19" t="s">
        <v>697</v>
      </c>
    </row>
    <row r="78" spans="6:6" ht="15.75" customHeight="1" x14ac:dyDescent="0.2">
      <c r="F78" s="19" t="s">
        <v>698</v>
      </c>
    </row>
    <row r="79" spans="6:6" ht="15.75" customHeight="1" x14ac:dyDescent="0.2">
      <c r="F79" s="19" t="s">
        <v>699</v>
      </c>
    </row>
    <row r="80" spans="6:6" ht="15.75" customHeight="1" x14ac:dyDescent="0.2">
      <c r="F80" s="19" t="s">
        <v>700</v>
      </c>
    </row>
    <row r="81" spans="6:6" ht="15.75" customHeight="1" x14ac:dyDescent="0.2">
      <c r="F81" s="19" t="s">
        <v>701</v>
      </c>
    </row>
    <row r="82" spans="6:6" ht="15.75" customHeight="1" x14ac:dyDescent="0.2">
      <c r="F82" s="19" t="s">
        <v>702</v>
      </c>
    </row>
    <row r="83" spans="6:6" ht="15.75" customHeight="1" x14ac:dyDescent="0.2">
      <c r="F83" s="19" t="s">
        <v>703</v>
      </c>
    </row>
    <row r="84" spans="6:6" ht="15.75" customHeight="1" x14ac:dyDescent="0.2">
      <c r="F84" s="19" t="s">
        <v>704</v>
      </c>
    </row>
    <row r="85" spans="6:6" ht="15.75" customHeight="1" x14ac:dyDescent="0.2">
      <c r="F85" s="19" t="s">
        <v>705</v>
      </c>
    </row>
    <row r="86" spans="6:6" ht="15.75" customHeight="1" x14ac:dyDescent="0.2">
      <c r="F86" s="19" t="s">
        <v>706</v>
      </c>
    </row>
    <row r="87" spans="6:6" ht="15.75" customHeight="1" x14ac:dyDescent="0.2">
      <c r="F87" s="19" t="s">
        <v>707</v>
      </c>
    </row>
    <row r="88" spans="6:6" ht="15.75" customHeight="1" x14ac:dyDescent="0.2">
      <c r="F88" s="19" t="s">
        <v>708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A60"/>
  <sheetViews>
    <sheetView topLeftCell="B1" workbookViewId="0">
      <selection activeCell="A8" sqref="A1:A1048576"/>
    </sheetView>
  </sheetViews>
  <sheetFormatPr defaultRowHeight="12.75" x14ac:dyDescent="0.2"/>
  <cols>
    <col min="1" max="1" width="9.140625" hidden="1" customWidth="1"/>
  </cols>
  <sheetData>
    <row r="1" spans="1:1" ht="12.75" customHeight="1" x14ac:dyDescent="0.2">
      <c r="A1" s="10" t="str">
        <f>IFERROR(IF(INDEX(#REF!,MATCH(LEFT(#REF!,6),#REF!,0))&lt;&gt;"",INDEX(#REF!,MATCH(LEFT(#REF!,6),#REF!,0)),""),"")</f>
        <v/>
      </c>
    </row>
    <row r="2" spans="1:1" x14ac:dyDescent="0.2">
      <c r="A2" s="10" t="str">
        <f>IFERROR(IF(INDEX(#REF!,MATCH(LEFT(#REF!,6),#REF!,0))&lt;&gt;"",INDEX(#REF!,MATCH(LEFT(#REF!,6),#REF!,0)),""),"")</f>
        <v/>
      </c>
    </row>
    <row r="3" spans="1:1" x14ac:dyDescent="0.2">
      <c r="A3" s="10" t="str">
        <f>IFERROR(IF(INDEX(#REF!,MATCH(LEFT(#REF!,6),#REF!,0))&lt;&gt;"",INDEX(#REF!,MATCH(LEFT(#REF!,6),#REF!,0)),""),"")</f>
        <v/>
      </c>
    </row>
    <row r="4" spans="1:1" x14ac:dyDescent="0.2">
      <c r="A4" s="10" t="str">
        <f>IFERROR(IF(INDEX(#REF!,MATCH(LEFT(#REF!,6),#REF!,0))&lt;&gt;"",INDEX(#REF!,MATCH(LEFT(#REF!,6),#REF!,0)),""),"")</f>
        <v/>
      </c>
    </row>
    <row r="5" spans="1:1" x14ac:dyDescent="0.2">
      <c r="A5" s="10" t="str">
        <f>IFERROR(IF(INDEX(#REF!,MATCH(LEFT(#REF!,6),#REF!,0))&lt;&gt;"",INDEX(#REF!,MATCH(LEFT(#REF!,6),#REF!,0)),""),"")</f>
        <v/>
      </c>
    </row>
    <row r="6" spans="1:1" x14ac:dyDescent="0.2">
      <c r="A6" s="10" t="str">
        <f>IFERROR(IF(INDEX(#REF!,MATCH(LEFT(#REF!,6),#REF!,0))&lt;&gt;"",INDEX(#REF!,MATCH(LEFT(#REF!,6),#REF!,0)),""),"")</f>
        <v/>
      </c>
    </row>
    <row r="7" spans="1:1" x14ac:dyDescent="0.2">
      <c r="A7" s="10" t="str">
        <f>IFERROR(IF(INDEX(#REF!,MATCH(LEFT(#REF!,6),#REF!,0))&lt;&gt;"",INDEX(#REF!,MATCH(LEFT(#REF!,6),#REF!,0)),""),"")</f>
        <v/>
      </c>
    </row>
    <row r="8" spans="1:1" x14ac:dyDescent="0.2">
      <c r="A8" s="10" t="str">
        <f>IFERROR(IF(INDEX(#REF!,MATCH(LEFT(#REF!,6),#REF!,0))&lt;&gt;"",INDEX(#REF!,MATCH(LEFT(#REF!,6),#REF!,0)),""),"")</f>
        <v/>
      </c>
    </row>
    <row r="9" spans="1:1" x14ac:dyDescent="0.2">
      <c r="A9" s="10" t="str">
        <f>IFERROR(IF(INDEX(#REF!,MATCH(LEFT(#REF!,6),#REF!,0))&lt;&gt;"",INDEX(#REF!,MATCH(LEFT(#REF!,6),#REF!,0)),""),"")</f>
        <v/>
      </c>
    </row>
    <row r="10" spans="1:1" x14ac:dyDescent="0.2">
      <c r="A10" s="10" t="str">
        <f>IFERROR(IF(INDEX(#REF!,MATCH(LEFT(#REF!,6),#REF!,0))&lt;&gt;"",INDEX(#REF!,MATCH(LEFT(#REF!,6),#REF!,0)),""),"")</f>
        <v/>
      </c>
    </row>
    <row r="11" spans="1:1" x14ac:dyDescent="0.2">
      <c r="A11" s="10" t="str">
        <f>IFERROR(IF(INDEX(#REF!,MATCH(LEFT(#REF!,6),#REF!,0))&lt;&gt;"",INDEX(#REF!,MATCH(LEFT(#REF!,6),#REF!,0)),""),"")</f>
        <v/>
      </c>
    </row>
    <row r="12" spans="1:1" x14ac:dyDescent="0.2">
      <c r="A12" s="10" t="str">
        <f>IFERROR(IF(INDEX(#REF!,MATCH(LEFT(#REF!,6),#REF!,0))&lt;&gt;"",INDEX(#REF!,MATCH(LEFT(#REF!,6),#REF!,0)),""),"")</f>
        <v/>
      </c>
    </row>
    <row r="13" spans="1:1" x14ac:dyDescent="0.2">
      <c r="A13" s="10" t="str">
        <f>IFERROR(IF(INDEX(#REF!,MATCH(LEFT(#REF!,6),#REF!,0))&lt;&gt;"",INDEX(#REF!,MATCH(LEFT(#REF!,6),#REF!,0)),""),"")</f>
        <v/>
      </c>
    </row>
    <row r="14" spans="1:1" x14ac:dyDescent="0.2">
      <c r="A14" s="10" t="str">
        <f>IFERROR(IF(INDEX(#REF!,MATCH(LEFT(#REF!,6),#REF!,0))&lt;&gt;"",INDEX(#REF!,MATCH(LEFT(#REF!,6),#REF!,0)),""),"")</f>
        <v/>
      </c>
    </row>
    <row r="15" spans="1:1" x14ac:dyDescent="0.2">
      <c r="A15" s="10" t="str">
        <f>IFERROR(IF(INDEX(#REF!,MATCH(LEFT(#REF!,6),#REF!,0))&lt;&gt;"",INDEX(#REF!,MATCH(LEFT(#REF!,6),#REF!,0)),""),"")</f>
        <v/>
      </c>
    </row>
    <row r="16" spans="1:1" x14ac:dyDescent="0.2">
      <c r="A16" s="10" t="str">
        <f>IFERROR(IF(INDEX(#REF!,MATCH(LEFT(#REF!,6),#REF!,0))&lt;&gt;"",INDEX(#REF!,MATCH(LEFT(#REF!,6),#REF!,0)),""),"")</f>
        <v/>
      </c>
    </row>
    <row r="17" spans="1:1" x14ac:dyDescent="0.2">
      <c r="A17" s="10" t="str">
        <f>IFERROR(IF(INDEX(#REF!,MATCH(LEFT(#REF!,6),#REF!,0))&lt;&gt;"",INDEX(#REF!,MATCH(LEFT(#REF!,6),#REF!,0)),""),"")</f>
        <v/>
      </c>
    </row>
    <row r="18" spans="1:1" x14ac:dyDescent="0.2">
      <c r="A18" s="10" t="str">
        <f>IFERROR(IF(INDEX(#REF!,MATCH(LEFT(#REF!,6),#REF!,0))&lt;&gt;"",INDEX(#REF!,MATCH(LEFT(#REF!,6),#REF!,0)),""),"")</f>
        <v/>
      </c>
    </row>
    <row r="19" spans="1:1" x14ac:dyDescent="0.2">
      <c r="A19" s="10" t="str">
        <f>IFERROR(IF(INDEX(#REF!,MATCH(LEFT(#REF!,6),#REF!,0))&lt;&gt;"",INDEX(#REF!,MATCH(LEFT(#REF!,6),#REF!,0)),""),"")</f>
        <v/>
      </c>
    </row>
    <row r="20" spans="1:1" x14ac:dyDescent="0.2">
      <c r="A20" s="10" t="str">
        <f>IFERROR(IF(INDEX(#REF!,MATCH(LEFT(#REF!,6),#REF!,0))&lt;&gt;"",INDEX(#REF!,MATCH(LEFT(#REF!,6),#REF!,0)),""),"")</f>
        <v/>
      </c>
    </row>
    <row r="21" spans="1:1" x14ac:dyDescent="0.2">
      <c r="A21" s="10" t="str">
        <f>IFERROR(IF(INDEX(#REF!,MATCH(LEFT(#REF!,6),#REF!,0))&lt;&gt;"",INDEX(#REF!,MATCH(LEFT(#REF!,6),#REF!,0)),""),"")</f>
        <v/>
      </c>
    </row>
    <row r="22" spans="1:1" x14ac:dyDescent="0.2">
      <c r="A22" s="10" t="str">
        <f>IFERROR(IF(INDEX(#REF!,MATCH(LEFT(#REF!,6),#REF!,0))&lt;&gt;"",INDEX(#REF!,MATCH(LEFT(#REF!,6),#REF!,0)),""),"")</f>
        <v/>
      </c>
    </row>
    <row r="23" spans="1:1" x14ac:dyDescent="0.2">
      <c r="A23" s="10" t="str">
        <f>IFERROR(IF(INDEX(#REF!,MATCH(LEFT(#REF!,6),#REF!,0))&lt;&gt;"",INDEX(#REF!,MATCH(LEFT(#REF!,6),#REF!,0)),""),"")</f>
        <v/>
      </c>
    </row>
    <row r="24" spans="1:1" x14ac:dyDescent="0.2">
      <c r="A24" s="10" t="str">
        <f>IFERROR(IF(INDEX(#REF!,MATCH(LEFT(#REF!,6),#REF!,0))&lt;&gt;"",INDEX(#REF!,MATCH(LEFT(#REF!,6),#REF!,0)),""),"")</f>
        <v/>
      </c>
    </row>
    <row r="25" spans="1:1" x14ac:dyDescent="0.2">
      <c r="A25" s="10" t="str">
        <f>IFERROR(IF(INDEX(#REF!,MATCH(LEFT(#REF!,6),#REF!,0))&lt;&gt;"",INDEX(#REF!,MATCH(LEFT(#REF!,6),#REF!,0)),""),"")</f>
        <v/>
      </c>
    </row>
    <row r="26" spans="1:1" x14ac:dyDescent="0.2">
      <c r="A26" s="10" t="str">
        <f>IFERROR(IF(INDEX(#REF!,MATCH(LEFT(#REF!,6),#REF!,0))&lt;&gt;"",INDEX(#REF!,MATCH(LEFT(#REF!,6),#REF!,0)),""),"")</f>
        <v/>
      </c>
    </row>
    <row r="27" spans="1:1" x14ac:dyDescent="0.2">
      <c r="A27" s="10" t="str">
        <f>IFERROR(IF(INDEX(#REF!,MATCH(LEFT(#REF!,6),#REF!,0))&lt;&gt;"",INDEX(#REF!,MATCH(LEFT(#REF!,6),#REF!,0)),""),"")</f>
        <v/>
      </c>
    </row>
    <row r="28" spans="1:1" x14ac:dyDescent="0.2">
      <c r="A28" s="10" t="str">
        <f>IFERROR(IF(INDEX(#REF!,MATCH(LEFT(#REF!,6),#REF!,0))&lt;&gt;"",INDEX(#REF!,MATCH(LEFT(#REF!,6),#REF!,0)),""),"")</f>
        <v/>
      </c>
    </row>
    <row r="29" spans="1:1" x14ac:dyDescent="0.2">
      <c r="A29" s="10" t="str">
        <f>IFERROR(IF(INDEX(#REF!,MATCH(LEFT(#REF!,6),#REF!,0))&lt;&gt;"",INDEX(#REF!,MATCH(LEFT(#REF!,6),#REF!,0)),""),"")</f>
        <v/>
      </c>
    </row>
    <row r="30" spans="1:1" x14ac:dyDescent="0.2">
      <c r="A30" s="10" t="str">
        <f>IFERROR(IF(INDEX(#REF!,MATCH(LEFT(#REF!,6),#REF!,0))&lt;&gt;"",INDEX(#REF!,MATCH(LEFT(#REF!,6),#REF!,0)),""),"")</f>
        <v/>
      </c>
    </row>
    <row r="31" spans="1:1" x14ac:dyDescent="0.2">
      <c r="A31" s="10" t="str">
        <f>IFERROR(IF(INDEX(#REF!,MATCH(LEFT(#REF!,6),#REF!,0))&lt;&gt;"",INDEX(#REF!,MATCH(LEFT(#REF!,6),#REF!,0)),""),"")</f>
        <v/>
      </c>
    </row>
    <row r="32" spans="1:1" x14ac:dyDescent="0.2">
      <c r="A32" s="10" t="str">
        <f>IFERROR(IF(INDEX(#REF!,MATCH(LEFT(#REF!,6),#REF!,0))&lt;&gt;"",INDEX(#REF!,MATCH(LEFT(#REF!,6),#REF!,0)),""),"")</f>
        <v/>
      </c>
    </row>
    <row r="33" spans="1:1" x14ac:dyDescent="0.2">
      <c r="A33" s="10" t="str">
        <f>IFERROR(IF(INDEX(#REF!,MATCH(LEFT(#REF!,6),#REF!,0))&lt;&gt;"",INDEX(#REF!,MATCH(LEFT(#REF!,6),#REF!,0)),""),"")</f>
        <v/>
      </c>
    </row>
    <row r="34" spans="1:1" x14ac:dyDescent="0.2">
      <c r="A34" s="10" t="str">
        <f>IFERROR(IF(INDEX(#REF!,MATCH(LEFT(#REF!,6),#REF!,0))&lt;&gt;"",INDEX(#REF!,MATCH(LEFT(#REF!,6),#REF!,0)),""),"")</f>
        <v/>
      </c>
    </row>
    <row r="35" spans="1:1" x14ac:dyDescent="0.2">
      <c r="A35" s="10" t="str">
        <f>IFERROR(IF(INDEX(#REF!,MATCH(LEFT(#REF!,6),#REF!,0))&lt;&gt;"",INDEX(#REF!,MATCH(LEFT(#REF!,6),#REF!,0)),""),"")</f>
        <v/>
      </c>
    </row>
    <row r="36" spans="1:1" x14ac:dyDescent="0.2">
      <c r="A36" s="10" t="str">
        <f>IFERROR(IF(INDEX(#REF!,MATCH(LEFT(#REF!,6),#REF!,0))&lt;&gt;"",INDEX(#REF!,MATCH(LEFT(#REF!,6),#REF!,0)),""),"")</f>
        <v/>
      </c>
    </row>
    <row r="37" spans="1:1" x14ac:dyDescent="0.2">
      <c r="A37" s="10" t="str">
        <f>IFERROR(IF(INDEX(#REF!,MATCH(LEFT(#REF!,6),#REF!,0))&lt;&gt;"",INDEX(#REF!,MATCH(LEFT(#REF!,6),#REF!,0)),""),"")</f>
        <v/>
      </c>
    </row>
    <row r="38" spans="1:1" x14ac:dyDescent="0.2">
      <c r="A38" s="10" t="str">
        <f>IFERROR(IF(INDEX(#REF!,MATCH(LEFT(#REF!,6),#REF!,0))&lt;&gt;"",INDEX(#REF!,MATCH(LEFT(#REF!,6),#REF!,0)),""),"")</f>
        <v/>
      </c>
    </row>
    <row r="39" spans="1:1" x14ac:dyDescent="0.2">
      <c r="A39" s="10" t="str">
        <f>IFERROR(IF(INDEX(#REF!,MATCH(LEFT(#REF!,6),#REF!,0))&lt;&gt;"",INDEX(#REF!,MATCH(LEFT(#REF!,6),#REF!,0)),""),"")</f>
        <v/>
      </c>
    </row>
    <row r="40" spans="1:1" x14ac:dyDescent="0.2">
      <c r="A40" s="10" t="str">
        <f>IFERROR(IF(INDEX(#REF!,MATCH(LEFT(#REF!,6),#REF!,0))&lt;&gt;"",INDEX(#REF!,MATCH(LEFT(#REF!,6),#REF!,0)),""),"")</f>
        <v/>
      </c>
    </row>
    <row r="41" spans="1:1" x14ac:dyDescent="0.2">
      <c r="A41" s="10" t="str">
        <f>IFERROR(IF(INDEX(#REF!,MATCH(LEFT(#REF!,6),#REF!,0))&lt;&gt;"",INDEX(#REF!,MATCH(LEFT(#REF!,6),#REF!,0)),""),"")</f>
        <v/>
      </c>
    </row>
    <row r="42" spans="1:1" x14ac:dyDescent="0.2">
      <c r="A42" s="10" t="str">
        <f>IFERROR(IF(INDEX(#REF!,MATCH(LEFT(#REF!,6),#REF!,0))&lt;&gt;"",INDEX(#REF!,MATCH(LEFT(#REF!,6),#REF!,0)),""),"")</f>
        <v/>
      </c>
    </row>
    <row r="43" spans="1:1" x14ac:dyDescent="0.2">
      <c r="A43" s="10" t="str">
        <f>IFERROR(IF(INDEX(#REF!,MATCH(LEFT(#REF!,6),#REF!,0))&lt;&gt;"",INDEX(#REF!,MATCH(LEFT(#REF!,6),#REF!,0)),""),"")</f>
        <v/>
      </c>
    </row>
    <row r="44" spans="1:1" x14ac:dyDescent="0.2">
      <c r="A44" s="10" t="str">
        <f>IFERROR(IF(INDEX(#REF!,MATCH(LEFT(#REF!,6),#REF!,0))&lt;&gt;"",INDEX(#REF!,MATCH(LEFT(#REF!,6),#REF!,0)),""),"")</f>
        <v/>
      </c>
    </row>
    <row r="45" spans="1:1" x14ac:dyDescent="0.2">
      <c r="A45" s="10" t="str">
        <f>IFERROR(IF(INDEX(#REF!,MATCH(LEFT(#REF!,6),#REF!,0))&lt;&gt;"",INDEX(#REF!,MATCH(LEFT(#REF!,6),#REF!,0)),""),"")</f>
        <v/>
      </c>
    </row>
    <row r="46" spans="1:1" x14ac:dyDescent="0.2">
      <c r="A46" s="10" t="str">
        <f>IFERROR(IF(INDEX(#REF!,MATCH(LEFT(#REF!,6),#REF!,0))&lt;&gt;"",INDEX(#REF!,MATCH(LEFT(#REF!,6),#REF!,0)),""),"")</f>
        <v/>
      </c>
    </row>
    <row r="47" spans="1:1" x14ac:dyDescent="0.2">
      <c r="A47" s="10" t="str">
        <f>IFERROR(IF(INDEX(#REF!,MATCH(LEFT(#REF!,6),#REF!,0))&lt;&gt;"",INDEX(#REF!,MATCH(LEFT(#REF!,6),#REF!,0)),""),"")</f>
        <v/>
      </c>
    </row>
    <row r="48" spans="1:1" x14ac:dyDescent="0.2">
      <c r="A48" s="10" t="str">
        <f>IFERROR(IF(INDEX(#REF!,MATCH(LEFT(#REF!,6),#REF!,0))&lt;&gt;"",INDEX(#REF!,MATCH(LEFT(#REF!,6),#REF!,0)),""),"")</f>
        <v/>
      </c>
    </row>
    <row r="49" spans="1:1" x14ac:dyDescent="0.2">
      <c r="A49" s="10" t="str">
        <f>IFERROR(IF(INDEX(#REF!,MATCH(LEFT(#REF!,6),#REF!,0))&lt;&gt;"",INDEX(#REF!,MATCH(LEFT(#REF!,6),#REF!,0)),""),"")</f>
        <v/>
      </c>
    </row>
    <row r="50" spans="1:1" x14ac:dyDescent="0.2">
      <c r="A50" s="10" t="str">
        <f>IFERROR(IF(INDEX(#REF!,MATCH(LEFT(#REF!,6),#REF!,0))&lt;&gt;"",INDEX(#REF!,MATCH(LEFT(#REF!,6),#REF!,0)),""),"")</f>
        <v/>
      </c>
    </row>
    <row r="51" spans="1:1" x14ac:dyDescent="0.2">
      <c r="A51" s="10" t="str">
        <f>IFERROR(IF(INDEX(#REF!,MATCH(LEFT(#REF!,6),#REF!,0))&lt;&gt;"",INDEX(#REF!,MATCH(LEFT(#REF!,6),#REF!,0)),""),"")</f>
        <v/>
      </c>
    </row>
    <row r="52" spans="1:1" x14ac:dyDescent="0.2">
      <c r="A52" s="10" t="str">
        <f>IFERROR(IF(INDEX(#REF!,MATCH(LEFT(#REF!,6),#REF!,0))&lt;&gt;"",INDEX(#REF!,MATCH(LEFT(#REF!,6),#REF!,0)),""),"")</f>
        <v/>
      </c>
    </row>
    <row r="53" spans="1:1" x14ac:dyDescent="0.2">
      <c r="A53" s="10" t="str">
        <f>IFERROR(IF(INDEX(#REF!,MATCH(LEFT(#REF!,6),#REF!,0))&lt;&gt;"",INDEX(#REF!,MATCH(LEFT(#REF!,6),#REF!,0)),""),"")</f>
        <v/>
      </c>
    </row>
    <row r="54" spans="1:1" x14ac:dyDescent="0.2">
      <c r="A54" s="10" t="str">
        <f>IFERROR(IF(INDEX(#REF!,MATCH(LEFT(#REF!,6),#REF!,0))&lt;&gt;"",INDEX(#REF!,MATCH(LEFT(#REF!,6),#REF!,0)),""),"")</f>
        <v/>
      </c>
    </row>
    <row r="55" spans="1:1" x14ac:dyDescent="0.2">
      <c r="A55" s="10" t="str">
        <f>IFERROR(IF(INDEX(#REF!,MATCH(LEFT(#REF!,6),#REF!,0))&lt;&gt;"",INDEX(#REF!,MATCH(LEFT(#REF!,6),#REF!,0)),""),"")</f>
        <v/>
      </c>
    </row>
    <row r="56" spans="1:1" x14ac:dyDescent="0.2">
      <c r="A56" s="10" t="str">
        <f>IFERROR(IF(INDEX(#REF!,MATCH(LEFT(#REF!,6),#REF!,0))&lt;&gt;"",INDEX(#REF!,MATCH(LEFT(#REF!,6),#REF!,0)),""),"")</f>
        <v/>
      </c>
    </row>
    <row r="57" spans="1:1" x14ac:dyDescent="0.2">
      <c r="A57" s="10" t="str">
        <f>IFERROR(IF(INDEX(#REF!,MATCH(LEFT(#REF!,6),#REF!,0))&lt;&gt;"",INDEX(#REF!,MATCH(LEFT(#REF!,6),#REF!,0)),""),"")</f>
        <v/>
      </c>
    </row>
    <row r="58" spans="1:1" x14ac:dyDescent="0.2">
      <c r="A58" s="10" t="str">
        <f>IFERROR(IF(INDEX(#REF!,MATCH(LEFT(#REF!,6),#REF!,0))&lt;&gt;"",INDEX(#REF!,MATCH(LEFT(#REF!,6),#REF!,0)),""),"")</f>
        <v/>
      </c>
    </row>
    <row r="59" spans="1:1" x14ac:dyDescent="0.2">
      <c r="A59" s="10" t="str">
        <f>IFERROR(IF(INDEX(#REF!,MATCH(LEFT(#REF!,6),#REF!,0))&lt;&gt;"",INDEX(#REF!,MATCH(LEFT(#REF!,6),#REF!,0)),""),"")</f>
        <v/>
      </c>
    </row>
    <row r="60" spans="1:1" x14ac:dyDescent="0.2">
      <c r="A60" s="10" t="str">
        <f>IFERROR(IF(INDEX(#REF!,MATCH(LEFT(#REF!,6),#REF!,0))&lt;&gt;"",INDEX(#REF!,MATCH(LEFT(#REF!,6),#REF!,0)),""),"")</f>
        <v/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7C54AC01CE6F4CBD92398E2C1C9487" ma:contentTypeVersion="21" ma:contentTypeDescription="Crie um novo documento." ma:contentTypeScope="" ma:versionID="c7caff578097d627322afc289996b971">
  <xsd:schema xmlns:xsd="http://www.w3.org/2001/XMLSchema" xmlns:xs="http://www.w3.org/2001/XMLSchema" xmlns:p="http://schemas.microsoft.com/office/2006/metadata/properties" xmlns:ns2="014645d7-6282-4ec0-9dc2-d647e8cbb522" xmlns:ns3="2655e2e6-c299-460d-885a-be69c13c6051" targetNamespace="http://schemas.microsoft.com/office/2006/metadata/properties" ma:root="true" ma:fieldsID="75b0f7d8ec62027927a384fd57260f2e" ns2:_="" ns3:_="">
    <xsd:import namespace="014645d7-6282-4ec0-9dc2-d647e8cbb522"/>
    <xsd:import namespace="2655e2e6-c299-460d-885a-be69c13c6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4645d7-6282-4ec0-9dc2-d647e8cbb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Marcações de imagem" ma:readOnly="false" ma:fieldId="{5cf76f15-5ced-4ddc-b409-7134ff3c332f}" ma:taxonomyMulti="true" ma:sspId="93c875d5-4257-4f40-9bdf-74c9ddb57e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5e2e6-c299-460d-885a-be69c13c605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e691c9f-5ef3-40a8-bf9e-01584789d964}" ma:internalName="TaxCatchAll" ma:showField="CatchAllData" ma:web="2655e2e6-c299-460d-885a-be69c13c6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55e2e6-c299-460d-885a-be69c13c6051" xsi:nil="true"/>
    <lcf76f155ced4ddcb4097134ff3c332f xmlns="014645d7-6282-4ec0-9dc2-d647e8cbb5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C11DCDC-2E34-4A2C-8CB9-63A20C0970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4645d7-6282-4ec0-9dc2-d647e8cbb522"/>
    <ds:schemaRef ds:uri="2655e2e6-c299-460d-885a-be69c13c6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4753A0-E003-4DB5-A564-044BDD5FE5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9D5E6C-0F77-4E92-B63B-0547D6AABF87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2655e2e6-c299-460d-885a-be69c13c6051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14645d7-6282-4ec0-9dc2-d647e8cbb52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</vt:lpstr>
      <vt:lpstr>PCA</vt:lpstr>
      <vt:lpstr>Listas</vt:lpstr>
      <vt:lpstr>PCA!Area_de_impressao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Micaele Martins de Carvalho</dc:creator>
  <cp:keywords/>
  <dc:description/>
  <cp:lastModifiedBy>Lourdes Nair</cp:lastModifiedBy>
  <cp:revision/>
  <cp:lastPrinted>2026-07-01T13:36:59Z</cp:lastPrinted>
  <dcterms:created xsi:type="dcterms:W3CDTF">2024-04-04T15:56:39Z</dcterms:created>
  <dcterms:modified xsi:type="dcterms:W3CDTF">2026-07-01T14:20:11Z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0x010100D17C54AC01CE6F4CBD92398E2C1C9487</vt:lpwstr>
  </property>
  <property fmtid="{D5CDD505-2E9C-101B-9397-08002B2CF9AE}" pid="3" name="MediaServiceImageTags">
    <vt:lpwstr/>
  </property>
</Properties>
</file>