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Lourdes Nair\Downloads\"/>
    </mc:Choice>
  </mc:AlternateContent>
  <bookViews>
    <workbookView xWindow="0" yWindow="0" windowWidth="20490" windowHeight="6600"/>
  </bookViews>
  <sheets>
    <sheet name="PCA 2025 v4" sheetId="1" r:id="rId1"/>
    <sheet name="Listas" sheetId="2" state="hidden" r:id="rId2"/>
    <sheet name="1" sheetId="7" state="veryHidden" r:id="rId3"/>
  </sheets>
  <externalReferences>
    <externalReference r:id="rId4"/>
    <externalReference r:id="rId5"/>
  </externalReferences>
  <definedNames>
    <definedName name="_xlnm._FilterDatabase" localSheetId="0" hidden="1">'PCA 2025 v4'!$B$6:$K$77</definedName>
    <definedName name="_FON">[1]LISTAS!$A$31</definedName>
    <definedName name="_FON2">[1]LISTAS!$A$23:$A$24</definedName>
    <definedName name="_FON3">[1]LISTAS!$A$27:$A$28</definedName>
    <definedName name="_SE1">[1]LISTAS!$A$63:$A$64</definedName>
    <definedName name="_SE2">[1]LISTAS!$A$66:$A$72</definedName>
    <definedName name="_SE28">[1]LISTAS!$A$15</definedName>
    <definedName name="_SE3">[1]LISTAS!$A$74:$A$75</definedName>
    <definedName name="_SE4">[1]LISTAS!$A$77:$A$81</definedName>
    <definedName name="_SE5">[1]LISTAS!$A$83:$A$84</definedName>
    <definedName name="_SE6">[1]LISTAS!$B$65</definedName>
    <definedName name="_SE7">[1]LISTAS!$B$82:$B$83</definedName>
    <definedName name="ABAD">[1]LISTAS!$A$51:$A$55</definedName>
    <definedName name="ABAD2">[1]LISTAS!$B$34:$B$36</definedName>
    <definedName name="ABAP">[1]LISTAS!$A$45:$A$48</definedName>
    <definedName name="AGA">[1]LISTAS!$A$34:$A$37</definedName>
    <definedName name="AGED">[1]LISTAS!$A$58:$A$60</definedName>
    <definedName name="AGED2">[1]LISTAS!$B$39:$B$40</definedName>
    <definedName name="AGES">[1]LISTAS!$A$40:$A$42</definedName>
    <definedName name="_xlnm.Print_Area" localSheetId="0">'PCA 2025 v4'!$A$1:$K$132</definedName>
    <definedName name="CAPACIT">[1]LISTAS!$A$45</definedName>
    <definedName name="ENCARGOS">[1]LISTAS!$B$16:$B$17</definedName>
    <definedName name="GABSEC">[1]LISTAS!$A$16</definedName>
    <definedName name="GESTAOEDESEN">[1]LISTAS!$A$48</definedName>
    <definedName name="IMOV">[1]LISTAS!$A$54</definedName>
    <definedName name="SEGER">[1]LISTAS!$A$16:$A$20</definedName>
    <definedName name="SUBAD">[1]LISTAS!$A$17</definedName>
    <definedName name="SUBAP">[1]LISTAS!$A$18</definedName>
    <definedName name="SUBGES">[1]LISTAS!$A$20</definedName>
    <definedName name="UG">[1]LISTAS!$A$15:$B$15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2" i="1" l="1"/>
  <c r="A41" i="7" l="1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1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  <c r="O128" i="1"/>
</calcChain>
</file>

<file path=xl/sharedStrings.xml><?xml version="1.0" encoding="utf-8"?>
<sst xmlns="http://schemas.openxmlformats.org/spreadsheetml/2006/main" count="755" uniqueCount="323">
  <si>
    <t>Plano de Contratações Anual - Exercício 2025 v4</t>
  </si>
  <si>
    <t>ÓRGÃO OU ENTIDADE</t>
  </si>
  <si>
    <t>DETRAN-ES</t>
  </si>
  <si>
    <t>ÁREA RESPONSÁVEL PELA CONSOLIDAÇÃO</t>
  </si>
  <si>
    <t>Gerência Administrativa e Financeira - GEAF</t>
  </si>
  <si>
    <t>Setor Demandante</t>
  </si>
  <si>
    <t>Objeto Resumido</t>
  </si>
  <si>
    <t>Unidade de Medida</t>
  </si>
  <si>
    <t>Quantidade Estimada</t>
  </si>
  <si>
    <t>Estimativa preliminar do valor para 2025 (R$)</t>
  </si>
  <si>
    <t>Tipo de Contratação</t>
  </si>
  <si>
    <t>Prazo</t>
  </si>
  <si>
    <t>Classificação orçamentária</t>
  </si>
  <si>
    <t>Agente de contratação ou fiscal</t>
  </si>
  <si>
    <t>Observações</t>
  </si>
  <si>
    <t>DG</t>
  </si>
  <si>
    <t>Associação Nacional dos Detrans - AND (Mensalidade)</t>
  </si>
  <si>
    <t>Mensal</t>
  </si>
  <si>
    <t>Em andamento</t>
  </si>
  <si>
    <t xml:space="preserve"> Givaldo Vieira Da Silva</t>
  </si>
  <si>
    <t>Valor mensal de R$ 15.000,00 - 2024-QP4D3 - 2025-K9G35</t>
  </si>
  <si>
    <t>Locação de imóveis para instalação da agências do DETRAN-ES nos diversos municípios do ES</t>
  </si>
  <si>
    <t>Jadiel Santos de Assis</t>
  </si>
  <si>
    <t>Para locação das Agências do DETRAN em todo Estado do Esírito Santo. 2025-BR99KD</t>
  </si>
  <si>
    <t>Prestação de serviços de publicações de atos oficiais, atos relacionados a procedimentos licitatórios, resumos de atos instruções, portarias, decretos e outros.</t>
  </si>
  <si>
    <t>Marcia Mariana dos Reis / Alessandra Amorim de Souza</t>
  </si>
  <si>
    <t>Contrato 07/2020 encerrou em 06/04/25</t>
  </si>
  <si>
    <t>ASCOM</t>
  </si>
  <si>
    <t xml:space="preserve">Descentralização de crédito - Termo de Cooperação Técnica 048/2021 com a Secretaria de Comunicação - SECOM </t>
  </si>
  <si>
    <t>Unidade</t>
  </si>
  <si>
    <t>Georgia Nader Fafa</t>
  </si>
  <si>
    <t>Para realização de campanhas educativas e institucionais do DETRAN-ES - 2024-WGLL9 - 5º TA - 19/10/2026</t>
  </si>
  <si>
    <t>GTI</t>
  </si>
  <si>
    <t>Prestação de Serviços de Inteligência analítica para detecção de risco de fraude ou erros, em processos públicos, sustentados por solução tecnológica, transferência de conhecimento, capacitação e suporte técnico do Detran - SAS</t>
  </si>
  <si>
    <t>Luiz Antonio Uchoa da Silva - Comissão Gestora</t>
  </si>
  <si>
    <t>Contrato 17/2019 VERT - Encerrou em 12/08/2025.</t>
  </si>
  <si>
    <t>Prestação de Serviços de Inteligência analítica para detecção de risco de fraude ou erros, em processos públicos, sustentados por solução tecnológica, transferência de conhecimento, capacitação e suporte técnico do detran - SAS Detection And Investigation</t>
  </si>
  <si>
    <t>Contrato 11/2021 VERT  vigência 13/07/2026 -  Rescisão em andamento 01/07/2025</t>
  </si>
  <si>
    <t>Contratação em caráter emergencial - Aquisição de licenças de Software MIicrosoft (OFFICE 365 e Microsoft Teams Enterprise)</t>
  </si>
  <si>
    <t>Prorrogada emergencial</t>
  </si>
  <si>
    <t>44904000 / 33904000</t>
  </si>
  <si>
    <t>Luiz Antonio Uchôa da Silva / Willian da Conceição Silveira</t>
  </si>
  <si>
    <t>Contratação em caráter emergencial de empresa especializada no fornecimento de licenças de software Microsoft nas modalidades EAS. Contratação de Jan a mar/25, pois finalizou a nova contratação sob o número 2024-1N7G5. Processo encerrado</t>
  </si>
  <si>
    <t>Serviços especializados em tecnologia da informação e comunicação -  TIC - SUSTENTABILIDADE</t>
  </si>
  <si>
    <t>Luiz Antonio Uchôa da Silva / Comissão Gestora</t>
  </si>
  <si>
    <t>Contrato 039/2023 - empresa LAMPPIT (2024-CFC5V - PAGTº 2025 - SUSTENT. e 2024-B7ZM8 - PAGTº 2025 - DESENV.). Encerra em set/25</t>
  </si>
  <si>
    <t>Serviços especializados em tecnologia da informação e comunicação -  TIC - DESENVOLVIMENTO</t>
  </si>
  <si>
    <t>Contrato é a prestação de serviços de tecnologia da informação com a Empresa de Processamento de Dados do ES - PRODEST</t>
  </si>
  <si>
    <t>Prorrogada</t>
  </si>
  <si>
    <t>Contrato 018/2023 - com o Prodest 2023-TGZ7W - cujo detalhamento, especificações e condições encontram-se no anexo I - vig. 08/08/2026 (R$ 3.663.010,75 + R$ 4.736.989,25)</t>
  </si>
  <si>
    <t xml:space="preserve">Contrato para aquisição de equipamentos e serviço de instalação de plataforma tecnológica integrada de monitoramento veicular  com o uso de inteligência artificial para identificar irregularidades - CERCO INTELIGENTE - ETAPA 1 </t>
  </si>
  <si>
    <t>Luiz Antonio Uchoa da Silva / Comissão Gestora</t>
  </si>
  <si>
    <t>Contrato 55/2021 com as empresas DAHUA e PERKONS SA e VELSIS - 7.000.000,00 + (Aditivo acrescimo R$ 1.454.621,88 - 2025-1C888 Aquisição de 30 (trinta) dispositivos de imagem)</t>
  </si>
  <si>
    <t xml:space="preserve">Contrato de prestação de serviços de manutenção corretiva e preventiva e suporte técnico  de plataforma tecnológica integrada de monitoramento veicular com o uso de inteligência artificial para identificar irregularidades - CERCO INTELIGENTE ETAPA 1 </t>
  </si>
  <si>
    <t>Contrato 57/2021 com as empresas DAHUA  e PERKONS SA e VELSIS</t>
  </si>
  <si>
    <t xml:space="preserve">Contratação do circuito de dados de Internet visando garantir a conectividade do Cerco Integrado e Inteligente </t>
  </si>
  <si>
    <t>Willian da Conceição Silveira /  Marco Aurélio Siqueira dos Santos</t>
  </si>
  <si>
    <t>Contrato 02/2024 empresa ALTERNA -  60 meses</t>
  </si>
  <si>
    <t>Contratação de fornecimento de Plataforma de Segurança da Informação, composta por hardware, softwares e serviços técnicos especializados, de forma integrada, composta por solução de gestão de chaves criptográficas e criptografia, solução de gestão de identidade e acesso, solução de prevenção de vazamento de dados e solução de gestão de senhas, incluindo implantação, suporte técnico, garantia e manutenção de versões</t>
  </si>
  <si>
    <t xml:space="preserve">Willian da Conceição Silveira </t>
  </si>
  <si>
    <t>Prorrogação do Contrato 63/2021 empresa ARS - Valor com reajuste</t>
  </si>
  <si>
    <t>Contratação de empresa de prestação de serviços - apoio técnico em sistema de conteúdo (processos e documentos) - com fornecimento de software ON BASE, licenciamento e digitalização</t>
  </si>
  <si>
    <t>Luiz Fernando Tom</t>
  </si>
  <si>
    <t>Contrato 30/2020 - PRO-MEMORIA</t>
  </si>
  <si>
    <t xml:space="preserve">Luiz Fernando Tom </t>
  </si>
  <si>
    <t>Contrato 038/2021 - PRO-MEMORIA - 2025-1PTFH  4º Aditivo</t>
  </si>
  <si>
    <t>Contratação de serviços de outsourcing de impressão, cópias, digitalização.</t>
  </si>
  <si>
    <t>Ericson Vinicius Freire Rafael</t>
  </si>
  <si>
    <t>Contrato 026/2023 empresa SIMPRESS 1 - PROC 2025-3FTKF - 2º TA vig. 2028</t>
  </si>
  <si>
    <t>Contratação para prestação de serviços de telecomunicações necessários à implantação, operação, manutenção e gerenciamento de uma rede IP multisserviços, incluindo todos os serviços, materiais e equipamentos necessários à  conexão entre os pontos de acesso previstos</t>
  </si>
  <si>
    <t>Ericson Vinicius Freire Rafael - Gestor</t>
  </si>
  <si>
    <t xml:space="preserve">Contrato 032/2023 empresa ALTERNA - Valor com reajuste e estimativa de aditivo contratual 2025-8BVWG </t>
  </si>
  <si>
    <t>GEAF</t>
  </si>
  <si>
    <t>Taxas Condominiais - Total</t>
  </si>
  <si>
    <t>Vinicius Fulvio Dias Almeida</t>
  </si>
  <si>
    <t>Delegacia e Sala do Cerco Inteligente, Sede Detran, Ciretrans: Vila Velha, Cachoeiro, Linhares, Guarapari, Serra, Vitoria, Aracruz</t>
  </si>
  <si>
    <t>GGP</t>
  </si>
  <si>
    <t>Aquisição de Auxílio-Transporte - Interior e SEDE</t>
  </si>
  <si>
    <t xml:space="preserve">Anna Clara de Oliveira Messner </t>
  </si>
  <si>
    <t>Para atender aos servidores e estagiários lotados no DETRAN-SEDE e Interior</t>
  </si>
  <si>
    <t>GESEG</t>
  </si>
  <si>
    <t>Prestação De Serviços De Agenciamento e Fornecimento De Passagens Aéreas Para Voos Regulares Nacionais E Internacionais</t>
  </si>
  <si>
    <t>Milena Cronembeger Dias Teixeira</t>
  </si>
  <si>
    <t xml:space="preserve">Contrato 06/2024 empresa WEBTRIP </t>
  </si>
  <si>
    <t>Fornecimento De Água e Esgosto TOTAL</t>
  </si>
  <si>
    <t>Serviço Autonomo De Água E Esgosto Saae no interior</t>
  </si>
  <si>
    <t>Contratação De Empresa Especializada Em Prestação De Serviços De Fornecimento De Energia Elétrica  De Alta E Baixa Tensão</t>
  </si>
  <si>
    <t>Energia (Luz e Força Santa Maria; Média Tensão e Alta tensão)</t>
  </si>
  <si>
    <t xml:space="preserve">Contratação De Empresa Especializada Na Prestação De Serviços De Controle De Vetores E Pragas Urbanas </t>
  </si>
  <si>
    <t>Victor Muniz Barbosa</t>
  </si>
  <si>
    <t>GARANTIA SERVIÇOS CT 16/2022 (Lote 01/02/03/05) . No Lote 04, é empresa VIP DESINSETIZAÇÕES, CT 017/2022 - Os dois contratos iniciando em 25/03/2025 a 24/03/2026.</t>
  </si>
  <si>
    <t xml:space="preserve">Contratação De Serviços De Telefonia Móvel Local E Interurbana </t>
  </si>
  <si>
    <t xml:space="preserve">Victor Muniz Barbosa </t>
  </si>
  <si>
    <t>Contrato 31/2023 empresa CLARO SA - vig. aditivo é no início da 2ª quinzena do mês de fev/2026. 30 MESES</t>
  </si>
  <si>
    <t>Prestação De Serviços De Telefonia Para Operacionalização Da Rede Corporativa Do Governo Do Estado Do Espírito Santo - Telefonia Fixa Local E Interurbana, 0800 e Tridígito</t>
  </si>
  <si>
    <t>Contrato  026/2024  empresa OI S/A RECUPERAÇÃO JUDICIAL</t>
  </si>
  <si>
    <t>Prestação de serviço de manutenção preventiva e corretiva em 01 (um) elevador instalado na CRT Vitória</t>
  </si>
  <si>
    <t>Contrato 37/2021 Holder Soluções Elevadores Ltda com prazo de vigência em 12/08/2026</t>
  </si>
  <si>
    <t>Serviços de manutenção preventiva e corretiva nos Sistemas de Alarme de Detecção de Fumaça, Alarme de Incêndio e Sistema de Sprinklers</t>
  </si>
  <si>
    <t>33903900           33903000</t>
  </si>
  <si>
    <t>Contrato 030/2022 Serviços de manutenção preventiva e corretiva nos Sistemas de Alarme de Detecção de Fumaça, Alarme de Incêndio e Sistema de Sprinklers - CETEST ES MANUTENÇÃO E UTILIDADES LTDA</t>
  </si>
  <si>
    <t>Prestação De Serviços De Guarda E Vigilância Patrimonial Armada E Serviço De Monitoramento De Sistema De Alarme</t>
  </si>
  <si>
    <t>33903700           33903000</t>
  </si>
  <si>
    <t>Júlia do Amaral Mapelli</t>
  </si>
  <si>
    <t>Contrato 01/2023 VSG Vigilância - Processo de prorrogação por 30 meses, a partit de 28/07/2025, em andamento - 2025-61R14</t>
  </si>
  <si>
    <t>Prestação De Serviços De Serviços Limpeza, Conservação Predial</t>
  </si>
  <si>
    <t>Contrato 01/2022 Novo Horizonte</t>
  </si>
  <si>
    <t>Prestação de serviços terceirizados - copeiragem, portaria, recepcionista, almoxarife, garçom e office boy</t>
  </si>
  <si>
    <t>Contrato 010/2021 Impacto</t>
  </si>
  <si>
    <t>Prestação de serviços administrativos e de suporte de nível operacional</t>
  </si>
  <si>
    <t>Contrato 017/2023 MGS MINAS GERAIS</t>
  </si>
  <si>
    <t xml:space="preserve">Contratação De Empresa Especializada Para Fornecimento E Serviço De Montagem/Desmontagem De Divisórias E Fornecimento/Instalação De Divisórias </t>
  </si>
  <si>
    <t>33903900           44905200</t>
  </si>
  <si>
    <t>utiliza a ARP 010/2024 - SEG - 2024-5LZL5 - encerra dezembro/2025 OF emitida em abril/25</t>
  </si>
  <si>
    <t>Prestação de Serviços de Gerenciamento do Abastecimento de Combustíveis e da Manutenção Preventiva e Corretiva da Frota Oficial</t>
  </si>
  <si>
    <t>Adriano Barcelos Fraga</t>
  </si>
  <si>
    <t>Prestação De Serviços De Manutenção Da Frota De Veículos Com Fornecimento De Peças - Contrato 042/2023 PRIME CONSULTORIA</t>
  </si>
  <si>
    <t>Locação De Veículos Automotores</t>
  </si>
  <si>
    <t>Contrato 015/2023 MASTER AUTOMOTORES</t>
  </si>
  <si>
    <t>Contrato 012/2022 DELTA</t>
  </si>
  <si>
    <t>Contrato 035/2022 DELTA</t>
  </si>
  <si>
    <t>Contrato 011/2022 LORENZI LOCADORA</t>
  </si>
  <si>
    <t>Contrato 047/2023 RPR LOCAÇÕES</t>
  </si>
  <si>
    <t>Contrato 037/2022 RPR LOCAÇÕES</t>
  </si>
  <si>
    <t>Contratação de empresa especializada na prestação de serviços continuados, por meio do fornecimento de postos de serviço de motoristas</t>
  </si>
  <si>
    <t>Contrato 31/2021 - 2020-5XTNJ   Vig: 28/07/2021 - MD SOLUÇÕES - Encerrado 18/06/2025</t>
  </si>
  <si>
    <t>Prestação de serviços de seguro total automotivo</t>
  </si>
  <si>
    <t>Contrato 030/2023 - GENTE SEGURADORA</t>
  </si>
  <si>
    <t>Envio e recebimento de correspondências - ECT</t>
  </si>
  <si>
    <t>Eliana Ester Meireles</t>
  </si>
  <si>
    <t>Contrato 038/2020 (2024-DTRS9)  E-Carta (NA e NP, Suspensão do Direito de Dirigir, Cassação e Cancelamento de Permissão, bem como de Veículos com Notificações de Leilão e Notificações Administrativas de Veículos); Sedex (para entrega de CNH); Pré-postagem; Carta Comercial; Aquisição de Produtos. AR; Serviços Telemáticos, DNE, Encomenda SEDEX, Encomenda PAC; MDP e MDPD - Vigência: Vigência: 29/12/20 a 28/12/2025.</t>
  </si>
  <si>
    <t>Contratação de empresa especializada na prestação de serviços de Arquivo e Correlatos</t>
  </si>
  <si>
    <t>Elivânia Neves Celestino - Fiscal</t>
  </si>
  <si>
    <t>Renovação do contrato por excepcionalidade Contrato 02/2020 - 2024-62RF1</t>
  </si>
  <si>
    <t>Prestação De Serviços Continuados De Manutenção Predial Preventiva E Corretiva Dos Sistemas Elétricos, Hidráulicos, Dos Equipamentos E Das Instalações, Por Meio Do Fornecimento De Postos De Serviço De Artífices</t>
  </si>
  <si>
    <t>Fabrício Coutinho Barcelos / Yasline Brandão Craveiro Narciso Lemos</t>
  </si>
  <si>
    <t xml:space="preserve">2025-SCVKD - Contrato 19/2021 - TTM SERVIÇOS COMBINADOS - até 30/06/2026 </t>
  </si>
  <si>
    <t>Manutenção preventiva e corretiva com fornecimento total de peças e componentes, nos aparelhos de ar condicionado do tipo janela, split hi piso teto, cassete e cortinas de ar</t>
  </si>
  <si>
    <t>Diego de Souza Feital</t>
  </si>
  <si>
    <t>2023-8Q33M e 2023-L4NPD - no período de 26/04/2025 a 25/10/2026;  2023-8GXHL, 2023-Q26HX e 2023-GBLRJ  - no período de 13/02/2025 a 12/08/2026; 2023-HXXZS - no período de 28/03/2025 a 27/08/2026</t>
  </si>
  <si>
    <t>Credenciamento De Empresa Para Elaboração De Laudos De Avaliação De Bens Imóveis Do Detran/Es.</t>
  </si>
  <si>
    <t xml:space="preserve">Yasline Brandão Craveiro Narciso Lemos </t>
  </si>
  <si>
    <t>2025-K0PBT NP PIASSI; 2025-DP412 MR AVALIAÇÃO; 2025-6KR08 AYRTON; 2025-BFVXJ  REMAR E 2025-3MSSQ SIMBIOS. Credenciadas foram prorrogadas por mais 12 meses encerrando em 31/12/2025</t>
  </si>
  <si>
    <t>Prestação de serviços de manutenção predial preventiva e corretiva</t>
  </si>
  <si>
    <t>Fabrício Coutinho Barcelos / Yasline Brandão CraveiroNarciso Lemos</t>
  </si>
  <si>
    <r>
      <t xml:space="preserve">Contrato 032/2020 - RADANA CONSTRUÇÕES LTDA - Região Central - </t>
    </r>
    <r>
      <rPr>
        <sz val="14"/>
        <color rgb="FF000000"/>
        <rFont val="Times New Roman"/>
        <family val="1"/>
      </rPr>
      <t>no período de 01/01/2025 a 23/11/2025 - 2024-93QFV enccerrar em novembro</t>
    </r>
  </si>
  <si>
    <r>
      <t xml:space="preserve">Contrato 011/2020 – RADANA CONSTRUÇÕES </t>
    </r>
    <r>
      <rPr>
        <sz val="14"/>
        <color rgb="FF000000"/>
        <rFont val="Times New Roman"/>
        <family val="1"/>
      </rPr>
      <t xml:space="preserve">LTDA </t>
    </r>
    <r>
      <rPr>
        <sz val="14"/>
        <color rgb="FF212529"/>
        <rFont val="Times New Roman"/>
        <family val="1"/>
      </rPr>
      <t xml:space="preserve">– SEDE/PAV/CIRETRAN - </t>
    </r>
    <r>
      <rPr>
        <sz val="14"/>
        <color rgb="FF000000"/>
        <rFont val="Times New Roman"/>
        <family val="1"/>
      </rPr>
      <t>no período de 01/01/2025 a 10/07/2025 - 2024-4225Z - Encerrado</t>
    </r>
  </si>
  <si>
    <r>
      <t xml:space="preserve">Contrato 062/2022 – </t>
    </r>
    <r>
      <rPr>
        <sz val="14"/>
        <color rgb="FF000000"/>
        <rFont val="Times New Roman"/>
        <family val="1"/>
      </rPr>
      <t xml:space="preserve">HIMALAIA ENGENHARIA LTDA </t>
    </r>
    <r>
      <rPr>
        <sz val="14"/>
        <color rgb="FF212529"/>
        <rFont val="Times New Roman"/>
        <family val="1"/>
      </rPr>
      <t xml:space="preserve">– SEDE/PAV/CIRETRAN - </t>
    </r>
    <r>
      <rPr>
        <sz val="14"/>
        <color rgb="FF000000"/>
        <rFont val="Times New Roman"/>
        <family val="1"/>
      </rPr>
      <t>no período de 01/01/2025 a 25/11/2025 - 2024-QBX5M</t>
    </r>
  </si>
  <si>
    <t>GEDUT</t>
  </si>
  <si>
    <t>Contratação de empresa para fornecimento de alimentação (lanche e água mineral), a ser entregue nas ações educativas de trânsito realizadas pelo detran|es.</t>
  </si>
  <si>
    <t>Teresa Crisitna Maté Calvo / Olga Amorim da Silva</t>
  </si>
  <si>
    <t>ARP 018/2023-SESP - Contrato 062/2024 até novembro de 2025.  Processo. 2024-2MDF9 (EMPENHO) e 2025-VGNG8 ( PAGAMENTO)</t>
  </si>
  <si>
    <t>GEFIT</t>
  </si>
  <si>
    <t>Serviço federal de processamento de dados - serpro - sistema autua - talonário eletrônico - Contrato de Adesão 09/2021 e Contrato 021/2021</t>
  </si>
  <si>
    <t>Jederson Carvalho Lobato, Flávia Jordane de Carvalho e Comissão</t>
  </si>
  <si>
    <t>Contrato de Adesão 09/2021 e Contrato 021/2021 - 2025-SQFV0, vig. 05/07/2026 - valor mensal estimado é de R$ 521.706,50</t>
  </si>
  <si>
    <t>Contratação de empresa para fornecimento e instalação de estruturas, equipamentos, materiais, mão de obra e logística geral para realização de eventos</t>
  </si>
  <si>
    <t>Jederson Carvalho Lobato, Sergio Santana Almeida e Daniela Angela Canicali Rezende</t>
  </si>
  <si>
    <t>CONTRATO 16/2023 MAIS ESTRUTURA - 2° TA 2025-WXP97</t>
  </si>
  <si>
    <t>GET</t>
  </si>
  <si>
    <t xml:space="preserve"> Prestação de serviços de implantação e manutenção de sinalização viária vertical, horizontal e dispositivos auxiliares</t>
  </si>
  <si>
    <t>Jodson Loureiro Pazeto</t>
  </si>
  <si>
    <t>Contrato 051/2022 SINALES LOTE 02 (NORTE); 2024-2GR9N Contrato 050/2022 - SITRAN LOTE 01 CENTRO; 2024-7W1FQ  Contrato 052/2022 - SINALES  LOTE 03 SUL - previsão de encerrar em agosto, tendo em vista a nova contratação</t>
  </si>
  <si>
    <t>GEOP</t>
  </si>
  <si>
    <t>Prestação de serviços de estadia, guarda e remoção, nos pátios credenciados de veículos, apreendidos nas operações de fiscalização de trânsito e convênios com a polícia civil, militar e rodoviária federal</t>
  </si>
  <si>
    <t>Edmilson Alves de Andrade</t>
  </si>
  <si>
    <t>São 8 contratos de pátios para remoção e estadias de veículos -  20/2020, 17/2020, 18/2020, 19/2020, 21/2020, 22/2020, 59/2022 e 29/2020 (venceu em 18/092025).</t>
  </si>
  <si>
    <t>São 02 contratos de pátios para remoção e estadias de veículos - 59/2022 e 58/2022 (vencimento em novembro de 2025). reajustados a partir do mês de agosto de cada ano.Está analisando a necessidade de proceder reequilíbrio econômico-financeiro, da ordem de 40% a partir de julho de 2025. Portanto, a previsão do valor estimado para 2025, considera a média do que foi pago até maio, acrescentando as previsões para o reajuste e para o realinhamento.</t>
  </si>
  <si>
    <t>Serviço federal de processamento de dados - SERPRO - sistema de notificação eletrônica / SNE</t>
  </si>
  <si>
    <t xml:space="preserve">Arthur Scardua </t>
  </si>
  <si>
    <t>2025-4745H - Contrato 020/2023 - SERPRO - SNE</t>
  </si>
  <si>
    <t>Contratação de Operação Logística com Empilhadeiras para o Pátio Central</t>
  </si>
  <si>
    <t>Fernanda carvalho de sousa braumer</t>
  </si>
  <si>
    <t>Contrato 44/2024 - 2023-JLNKW Empresa DR Link prestação de serviços de operação logística com empilhadeira contrabalançada a combustão, com operador e auxiliar de operador devidamente capacitados</t>
  </si>
  <si>
    <t>Locação de Imóvel do tipo “área industrial” para implantação de pátio de veículos</t>
  </si>
  <si>
    <t>Contrato 02/2023 - 2021-24J7R Locação de Imóvel do tipo “área industrial” murada, com área de guarda de veículos coberto e descoberta, galpão, guarita, área administrativa, área de estacionamento e área de descontaminação para implantação da Central de Leilões em razão da guarda de veículos removidos e/ou apreendidos em decorrência da aplicação de medida administrativa prevista o CTB ou de apreensão pela Polícia Civil por infrações penais, por 60 meses.</t>
  </si>
  <si>
    <t>Convênio de Cessão 53/2023 com a Polícia Militar do ES (54 Policiais Militares da Reserva Remunerada)</t>
  </si>
  <si>
    <t>Convênio</t>
  </si>
  <si>
    <t>Objeto 54 Policiais Militares da Reserva Remunerada, sendo 48 Praças, 03 oficiais intermediários/subalternos e 03 (três) oficiais superiores, objetivando o serviço em atividades relacionadas à segurança das instalações dos Pátios de Veículos sob gestão do DETRAN|ES. 2023-9QL38</t>
  </si>
  <si>
    <t>Convênio 027/2023 com a Polícia Civil do ES - Descentralização de Crédito</t>
  </si>
  <si>
    <t>Emerson Marcelo de Moraes Mendes</t>
  </si>
  <si>
    <t>2023-F48ZL - fiscalização das empresas que atuam com desmontagem, de comercialização de partes e peças junto ao Departamento Estadual de Trânsitodo Espírito Santo - DETRAN|ES -  60 meses</t>
  </si>
  <si>
    <t>GH</t>
  </si>
  <si>
    <t>Projeto CNH Social 2025</t>
  </si>
  <si>
    <t>Rudyani Cristian dos Santos</t>
  </si>
  <si>
    <t>São 9.000 vagas em 2026, além de 1.000 (mil) vagas destinadas a cursos especializados para condutores profissionais para todo o estado.</t>
  </si>
  <si>
    <t>Credenciamento de médicos e psicólogos peritos, especialistas em Medicina do Tráfego e Psicologia do Trânsito - PF</t>
  </si>
  <si>
    <t>Rodrigo Ferreira Peres</t>
  </si>
  <si>
    <t>Credenciamento de interprete de libras - PF</t>
  </si>
  <si>
    <t>Prestação de serviços de solução integrada para emissão de Carteira Nacional de Habilitação (CNH) e serviços correlatos</t>
  </si>
  <si>
    <t>Contrato 03/2024 – 2023-7H5N4</t>
  </si>
  <si>
    <t>Nova</t>
  </si>
  <si>
    <t>Contrato 16/2025 - 2025-4TK5J - 60 meses</t>
  </si>
  <si>
    <t>Contratação da prestação dos serviços de atualização tecnológica da plataforma SAS DETECTION AND INVESTIGATION para a tecnologia Viya 4 - Aquisição de licenças</t>
  </si>
  <si>
    <t>Luiz Fernando Tom / Carlos Henrique da Conceição Cipreste</t>
  </si>
  <si>
    <t>Contrato 60/2025 -24 meses 2024-R07FH - Conjunto de 16 (dezesseis) usuários</t>
  </si>
  <si>
    <t>Contratação de uma Solução integrada de Segurança da Informação para atendimento à Lei Geral de Proteção de Dados - LGPD - Aquisição de licença para solução de Atribuição e Classificação de Risco e instalação e configuração da solução, treinamento especializado</t>
  </si>
  <si>
    <t>Luiz Antonio Uchôa da Silva</t>
  </si>
  <si>
    <t>Contrato 07/2025 - vec. 28/02/2026 - ARS - 2024-702G0</t>
  </si>
  <si>
    <t>Aquisição de licenças de Software MIicrosoft (Win Remote Desktop Services CAL ALng SA UCAL + OFFICE 365)</t>
  </si>
  <si>
    <t>Willian da Conceição Silveira/ Beatriz Alves de Bastos</t>
  </si>
  <si>
    <t>Contrato 06/2025 BRASOFTWARE, 36 meses - Unidade 03 anuais de R$ 532.748,21. 2024-1N7G5</t>
  </si>
  <si>
    <t>Aquisição de equipamentos de informárica 400 Monitores</t>
  </si>
  <si>
    <t>Luiz Antonio Uchoa da Silva</t>
  </si>
  <si>
    <t>Contrato 64/2025 - 2025-T2HDD - 12 meses</t>
  </si>
  <si>
    <t>Aquisição de uma solução de segurança cibernética abrangente, 1400 licenças de software de antivírus, incluindo instalação, configuração e suporte, treinamento e atualização do software - ANTIVIRUS</t>
  </si>
  <si>
    <t>agot/25</t>
  </si>
  <si>
    <t>Willian da Conceição Silveira / Kewin Shamir Xavier Ribeiro</t>
  </si>
  <si>
    <t>Contrato 72/2025 - DMK3 TECNOLOGIA LTDA - 2025-4K5NC  ARP 59/2024 - COADM - Vig. 12/08/2025 a 26/07/2028</t>
  </si>
  <si>
    <t>Prestação dos serviços especializados de tecnologia da informação, denominado Via SERPRO, com conectividade completa e VPN.</t>
  </si>
  <si>
    <t>Contrato 90/2025 -  2025-NWD10  Via SERPRO R$ 441.622,20 - 60 meses</t>
  </si>
  <si>
    <t>Publicação de matérias legais em jornal de grande circulação</t>
  </si>
  <si>
    <t>Demanda</t>
  </si>
  <si>
    <t>Renata Cerdeira</t>
  </si>
  <si>
    <t>Contrato 17/2025 - 2024-29RT8 - Vig. 11/04/2025 a 10/04/2026 Para dar publicidade aos Atos do DETRAN-ES</t>
  </si>
  <si>
    <t>Termo de Cooperação Técnica - Descentralização de crédito para ESESP visando capacitação dos servidores do DETRAN-ES</t>
  </si>
  <si>
    <t>33903600  33904700</t>
  </si>
  <si>
    <t>Leonardo de Freitas</t>
  </si>
  <si>
    <t>Descentralização de crédito para Escola de Serviço Público ESESP para ministrar cursos de interesse do DETRAN-ES realizada em maio de 2025 - Is nº 018/2025 - 1288 hora/aula</t>
  </si>
  <si>
    <t>Contratação De Empresa Especializada Em Prestação De Serviços De Fornecimento De Energia Fotovoltaica</t>
  </si>
  <si>
    <t>Contrato 21/2025 - 2025-FH5PF -  FORTLEV ENERGIA SOLAR (projecao a partir de agosto a dez/2025)</t>
  </si>
  <si>
    <t>Prestação de serviços de instalação, reinstalação, teste, inspeção, recarga, fornecimento de extintores, peças e acessórios para reparo, emissão de laudo técnico Lote 04</t>
  </si>
  <si>
    <t>33903000  33903900</t>
  </si>
  <si>
    <t>Contrato 79/2025   2024-S7BHC - Lote 04 - MJ COMÉRCIO DE EXTINTORES - R$ 38.616,53</t>
  </si>
  <si>
    <t>Prestação de serviços de instalação, reinstalação, teste, inspeção, recarga, fornecimento de extintores, peças e acessórios para reparo, emissão de laudo técnico LOTE 1, 2, 3</t>
  </si>
  <si>
    <t>Contrato 18/2025 ote 01 e 03, empresa ARACRUZ EXTINTORES - CT 019/2025 Lote 02, foi contratada a empresa EXTINTORES QAP LTDA; 24 meses</t>
  </si>
  <si>
    <t>Aquisição de Refrigeradores e Micro-ondas, para atender as demandas da sede do DETRAN|ES, e das unidades ( PAVS e Ciretrans)</t>
  </si>
  <si>
    <t>2025-4SC1B - utiliza ARP 028/2024 e 029/2024 - INCAPER</t>
  </si>
  <si>
    <t>Contrato 36/2025 - MD Soluções 2024-75N2V - 24 meses</t>
  </si>
  <si>
    <t>Aquisição de bebedouros industriais e purificadores de água de parede com fornecimento de elemento filtrante</t>
  </si>
  <si>
    <t>Ana Larissa Guimarães Dias</t>
  </si>
  <si>
    <t>Contrato 08/2025, 009/2025 e 010/2025 - 2024-C925L Vigência: de 07/03/2025 a 07/04/2025</t>
  </si>
  <si>
    <t>Aquisição de 04 máquinas de café</t>
  </si>
  <si>
    <t>Leonardo Pontiário</t>
  </si>
  <si>
    <t>Contrato 073/2025 - 2024-MC5RQ</t>
  </si>
  <si>
    <t>Aquisição de generos alimenticios</t>
  </si>
  <si>
    <t>Finalizado - Aquisição de generos alimentícios - açucar - pacote com 2 kg</t>
  </si>
  <si>
    <t>Finalizado -  Aquisição de generos alimenticios - café em pó, torrado e moído - pacote de 500g</t>
  </si>
  <si>
    <t>Contrato 13/2025  - Aquisição de adoçante liquido 100ml 2025-Q3983</t>
  </si>
  <si>
    <t>Finalizado - Aquisição de água mineral sem gás - 500 ml - fardo com 12 unid Contrato 025/2025 Vigência: 06/05/2025 a 05/05/2026 com prazo de 05 anos (2025-QL7V6)</t>
  </si>
  <si>
    <t>Finalizado - Aquisição de água mineral sem gás - galão 20L/ unid- Contrato 025/2025 Vigência: 06/05/2025 a 05/05/2026 com prazo de 05 anos (2025-QL7V6)</t>
  </si>
  <si>
    <t>Finalizado - Aquisição de água mineral cem gás - 500 ml - fardo com 12 unid Contrato 025/2025 Vigência: 06/05/2025 a 05/05/2026 com prazo de 05 anos (2025-QL7V6)</t>
  </si>
  <si>
    <t>Aquisição de material de expediente</t>
  </si>
  <si>
    <t>ATA 038/2024 SEJUS PROCESSO 2025-22530 VIG. 09/12/2025 (PAPEL A4)</t>
  </si>
  <si>
    <t xml:space="preserve">Eliana Ester Meireles </t>
  </si>
  <si>
    <t xml:space="preserve">ARP 01/2025 - 2025-JTKPF  - Aquarius Gráfica  - ENVELOPE TIMBRADO </t>
  </si>
  <si>
    <t>Finalizado 2025-GM7G5 (Grampeador e tesoura)</t>
  </si>
  <si>
    <t>Finalizado 2024-LKRJM (fitas, caneta marcatesto e tinta para carimbo)</t>
  </si>
  <si>
    <t>Material de limpeza e produção de higienização</t>
  </si>
  <si>
    <t>Unid/folha/rolo</t>
  </si>
  <si>
    <t>ARP  Incaper 008/20249 processo 2025-2TSQD Papel Toalha</t>
  </si>
  <si>
    <t>ARP 010/2025 SEJUS VIG. 05/04/2025 A 05/04/2026 - Elemento filtrante. 2025-MV4DPM - 2025-W8L7B</t>
  </si>
  <si>
    <t>ARP  027/2024 Incaper vig. 20/11/2025 (Papel Higiênico)</t>
  </si>
  <si>
    <t>2024-8GWC2 Aquisição de dispenser para papel toalha e copo descartavel (água). 2025-PTM7K</t>
  </si>
  <si>
    <t>Aquisição de material de consumo, copa e cozinha e expediente</t>
  </si>
  <si>
    <t>Aquisição de garrafa Térmica Processo 2025-BW8F1</t>
  </si>
  <si>
    <t xml:space="preserve">2025-L3FJF Aquisição de copo descartável 200ML- caixa com 2500 unidades - ATA 029/2024 vig. 15/04/2025 </t>
  </si>
  <si>
    <t>Aquisição de material de consumo- material de sinalização</t>
  </si>
  <si>
    <t>2024-BH0X6 - ARP 001, 002 e 003/2025 da SESPORT- DETRAN é partícepes 2025-6TH9C - Aquisição de Cones, Apitos e Cronômetros - VALOR TOTAL: R$ 4.205.</t>
  </si>
  <si>
    <t>Aquisição de Material de consumo- Bens móveis não ativáveís</t>
  </si>
  <si>
    <t>ARP 161/2025 LACEN-SESA vig 05/07/2025/ APOIO DE PÉS. 2025-3XNL2</t>
  </si>
  <si>
    <t>Contratação de empresa especializada na elaboração das peças técnicas e gráficas necessárias e indispensáveis à execução de obras públicas com tipologias e complexidades variadas e outras atividades correlatas, por unidades de medidas</t>
  </si>
  <si>
    <t>Yasline Brandão Craveiro Narciso Lemos e Comissão gestora</t>
  </si>
  <si>
    <t>Contrato 54/2025 - 2025-GHKLP  período de 13/06/2025 a 12/08/2027</t>
  </si>
  <si>
    <t>Contratação de empresa especializada em organização de eventos presenciais e híbridos -  evento “Feira dos Municípios do Espírito Santo 2025”</t>
  </si>
  <si>
    <t>Evento</t>
  </si>
  <si>
    <t>Teresa Crisitna Maté Calvo / Jederson Lobato</t>
  </si>
  <si>
    <t>Para participação do DETRAN|ES no evento “Feira dos Municípios do Espírito Santo 2025”, a aquisição de 1 (uma) cota ouro adicionado a uma área de 100m².  - 2025-8V0N1</t>
  </si>
  <si>
    <t>Contratação de empresa especializada em organização de eventos presenciais e híbridos “AUTOTECH 2025"</t>
  </si>
  <si>
    <t>Teresa Crisitna M. Calvo/ Maria Aparecida Campos/ Jederson Lobato</t>
  </si>
  <si>
    <t>Contrato 89/2025  2025-C0X62 -  locação de 1 (uma) área de 437m² -  24 a 26 de outubro na Praça do Papa, Vitória/ES</t>
  </si>
  <si>
    <t>Convênio Termo de Coperação 59/2025 com a Polícia Cientifica do ES - Descentralização de Crédito</t>
  </si>
  <si>
    <t>Jederson Carvalho Lobato</t>
  </si>
  <si>
    <t>2023-TX3WN - Termo de Coperação 59/2025 - aquisição do equipamento de Cromatografia Gasosa acoplada à dois detectores de Ionização de Chama e um detector de Nitrogênio e Fósforo (GC-FID-FID-NPD) destinado à análise de álcool e outros compostos voláteis em amostras biológicas de vítimas de acidentes de trânsito entre outros casos</t>
  </si>
  <si>
    <t>Contratação de empresa especializada em organização de eventos presenciais e híbridos - Participação no II Fórum Brasileiro Cidades Inovadoras e Gestão Eficiente - II FORCIGE, nos dias 06 e 07 de agosto de 2025, em Vitória/ES.</t>
  </si>
  <si>
    <t xml:space="preserve">Jederson Carvalho Lobato </t>
  </si>
  <si>
    <t>Contrato 068/2025 - 2025-Q41ZM</t>
  </si>
  <si>
    <t>Aquisição de 30 Transceptores portáteis digitais</t>
  </si>
  <si>
    <t>ARP 008/2024 - 2024-V9QV4. TAIT COMUNICAÇÕES</t>
  </si>
  <si>
    <t>Contratação de empresa especializada para prestação de serviços de manutenção preventiva, corretiva e calibração, bem como fornecimento de insumos, peças e acessórios específicos de reposição, inclusive baterias, em 20 (vinte) equipamentos medidores de alcoolemia, tipo etilômetros, da marca alcolizer, modelo le5 e suas respectivas impressoras.</t>
  </si>
  <si>
    <t>Flávia Joradne de Carvalho / Jederson Carvalho Lobato</t>
  </si>
  <si>
    <t>Contrato 056/2025 AGS COMERCIO, 2024-VQR21, Vigência: 18/06/2025 a 17/06/2026</t>
  </si>
  <si>
    <t>Aquisição de coletes balísticos ostensivos</t>
  </si>
  <si>
    <t>Contrato 063/2025 - 2024-MMRHH</t>
  </si>
  <si>
    <t>Aquisição de apito trinado de metal</t>
  </si>
  <si>
    <t>ARP 02/2025 - LUIZ TADEO DAMASCHI – EPP 2024-VP6R6</t>
  </si>
  <si>
    <t>Aquisição de cordão trançado para apito</t>
  </si>
  <si>
    <t>ARP 03/2025 - SG EMPREENDIMENTOS COMERCIAIS LTDA 2024-VP6R6</t>
  </si>
  <si>
    <t>Contratação de empresa especializada na prestação de serviço de recapeamento asfáltico</t>
  </si>
  <si>
    <t>Contrato 023/2025 - PRAXIS - 2025-2MW2Q - municípios de Anchieta, Atílio Vivacqua, Fundão, Ibiraçu, Ibitirama, Iconha, João Neiva, Marataízes e Piuma.  12 meses - vai emitir todas as ordens de serviços em 2025</t>
  </si>
  <si>
    <t>Prestação de serviços de implantação e manutenção de sinalização viária vertical, horizontal e dispositivos auxiliares</t>
  </si>
  <si>
    <t>Jodson Loureiro Pazeto / Wilson Santana Venturim</t>
  </si>
  <si>
    <t>Contrato 070/2025 2025-V8P74 SINALES - 12 meses - Valor a ser contratado é de R$ 38.343.905,50 - vig. 07/08/2025 à 06/08/2026</t>
  </si>
  <si>
    <t xml:space="preserve">Contratação emergencial Prestação de serviços de estadia, guarda e remoção, nos pátios credenciados de veículos, apreendidos nas operações de fiscalização de trânsito e convênios com a polícia civil, militar e rodoviária federal -  12 meses até concluir o processo licitatório regular (PA E-Docs 2025-P045X) </t>
  </si>
  <si>
    <t>Contrato 081/2025 - 2025-0WP7V -  9.396.671,51   12 meses Vigência: de 19/09/2025 a 18/09/2026  BR ESTADIA E REMOCAO DE VEICULOS LTDA</t>
  </si>
  <si>
    <t>Contrato 082/2025 - 2025-0WP7V - 7.421.663,80 Vigência: de 19/09/2025 a 18/09/2026 AGUIA ASSISTENCIA AUTOMOTIVA 24 HS LTDA</t>
  </si>
  <si>
    <t>Contrato 083/2025 - 2025-0WP7V - 6.061.880,25 Vigência: de 19/09/2025 a 18/09/2026 - PVD GESTAO, GUARDA E TRANSPORTE DE VEICULOS LTDA</t>
  </si>
  <si>
    <t>Contratação de serviços de orientação, treinamento e implantação de ferramenta de comunicação automatizada - WhatsApp</t>
  </si>
  <si>
    <t>Rodigo Ferreira Peres</t>
  </si>
  <si>
    <t>Contrato 52/2025- 2025-4RK6B</t>
  </si>
  <si>
    <t>Aquisição de equipamentos de informárica 200 Computadores</t>
  </si>
  <si>
    <t xml:space="preserve"> Beatriz Alves de Bastos</t>
  </si>
  <si>
    <t>Contratação de empresa para aquisição de ferramenta para gerenciamento e análise de logs FortiAnalyzer, licenciamento e garantia de equipamentos Fortinet (FortiGate) FIRE WALL</t>
  </si>
  <si>
    <t xml:space="preserve">Luiz Antonio Uchôa da Silva / Willian da Conceição Silveira </t>
  </si>
  <si>
    <t>Aquisição de equipamentos de sonorização para o auditório da Sede do DETRAN/ES</t>
  </si>
  <si>
    <t>Leonardo Pontiário / Verônica Vieira Spalenza Sena AC</t>
  </si>
  <si>
    <t>Aquisição de Fragmentador de Papel para o Gabinete da Diretoria do DETRAN/ES.</t>
  </si>
  <si>
    <t>Contratação de empresa para realização de estudos técnicos com produção textual e visual, diagramação, editoração e impressão</t>
  </si>
  <si>
    <t>Teresa Crisitna Maté Calvo / Olga Amorim da Silva - Rogéria da Silva Amaral Henriques - AC</t>
  </si>
  <si>
    <t>GV</t>
  </si>
  <si>
    <t>Particação da Feira Automotiva denominada MEGA PIT STOP a ser realizada no município de Colatina em dezembro 2025</t>
  </si>
  <si>
    <t>Raphael Piekars / Lorrayne Gonçalves Cantarela AC</t>
  </si>
  <si>
    <t>TOTAL GERAL</t>
  </si>
  <si>
    <t>Nível de Complexidade</t>
  </si>
  <si>
    <t>Baixo</t>
  </si>
  <si>
    <t>Médio</t>
  </si>
  <si>
    <t>Alto</t>
  </si>
  <si>
    <t>2025-224F3 -  FUTURA ARP MGI (07/2025)</t>
  </si>
  <si>
    <t>2025-5PPX0  - MINDWORKS INFORMÁTICA LTDA por 60 meses - R$ 778.830,00 mensal</t>
  </si>
  <si>
    <t>2025-F0DF7 -  EDIOURO PUBLICAÇÕES DE LAZER E CULTURA LTDA</t>
  </si>
  <si>
    <t>em andamento 2025-D2710</t>
  </si>
  <si>
    <t>2025-T9PDQ</t>
  </si>
  <si>
    <t xml:space="preserve">2025-35H84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</si>
</sst>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</font>
    <font>
      <sz val="8"/>
      <name val="Arial"/>
      <family val="2"/>
      <scheme val="minor"/>
    </font>
    <font>
      <sz val="10"/>
      <color theme="0"/>
      <name val="Times New Roman"/>
      <family val="1"/>
    </font>
    <font>
      <u/>
      <sz val="10"/>
      <color theme="10"/>
      <name val="Arial"/>
      <family val="2"/>
      <scheme val="minor"/>
    </font>
    <font>
      <sz val="11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0"/>
      <name val="Times New Roman"/>
      <family val="1"/>
    </font>
    <font>
      <sz val="14"/>
      <color theme="0"/>
      <name val="Times New Roman"/>
      <family val="1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242424"/>
      <name val="Times New Roman"/>
      <family val="1"/>
    </font>
    <font>
      <sz val="14"/>
      <color rgb="FF212529"/>
      <name val="Times New Roman"/>
      <family val="1"/>
    </font>
    <font>
      <b/>
      <sz val="18"/>
      <name val="Times New Roman"/>
      <family val="1"/>
    </font>
    <font>
      <b/>
      <sz val="18"/>
      <color theme="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rgb="FFD9D9D9"/>
      </patternFill>
    </fill>
    <fill>
      <patternFill patternType="solid">
        <fgColor theme="4" tint="-0.249977111117893"/>
        <bgColor rgb="FFB4C6E7"/>
      </patternFill>
    </fill>
    <fill>
      <patternFill patternType="solid">
        <fgColor theme="4" tint="-0.249977111117893"/>
        <bgColor rgb="FFD9D9D9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17" fontId="8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1" fontId="13" fillId="3" borderId="1" xfId="0" applyNumberFormat="1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17" fontId="13" fillId="3" borderId="1" xfId="0" applyNumberFormat="1" applyFont="1" applyFill="1" applyBorder="1" applyAlignment="1">
      <alignment horizontal="center" vertical="center"/>
    </xf>
    <xf numFmtId="17" fontId="13" fillId="3" borderId="1" xfId="0" applyNumberFormat="1" applyFont="1" applyFill="1" applyBorder="1" applyAlignment="1">
      <alignment horizontal="center" vertical="center" wrapText="1"/>
    </xf>
    <xf numFmtId="0" fontId="17" fillId="3" borderId="0" xfId="1" applyFont="1" applyFill="1" applyAlignment="1">
      <alignment horizontal="center" vertical="center" wrapText="1"/>
    </xf>
    <xf numFmtId="1" fontId="14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3" fontId="13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 wrapText="1"/>
    </xf>
    <xf numFmtId="17" fontId="14" fillId="3" borderId="1" xfId="0" applyNumberFormat="1" applyFont="1" applyFill="1" applyBorder="1" applyAlignment="1">
      <alignment horizontal="center" vertical="center" wrapText="1"/>
    </xf>
    <xf numFmtId="17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" fontId="14" fillId="8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 wrapText="1"/>
    </xf>
    <xf numFmtId="4" fontId="13" fillId="7" borderId="1" xfId="0" applyNumberFormat="1" applyFont="1" applyFill="1" applyBorder="1" applyAlignment="1">
      <alignment horizontal="center" vertical="center"/>
    </xf>
    <xf numFmtId="17" fontId="8" fillId="7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7" fontId="8" fillId="3" borderId="1" xfId="0" applyNumberFormat="1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vertical="center" wrapText="1"/>
    </xf>
    <xf numFmtId="0" fontId="17" fillId="3" borderId="0" xfId="1" applyFont="1" applyFill="1" applyAlignment="1">
      <alignment horizontal="center" vertical="center" wrapText="1"/>
    </xf>
    <xf numFmtId="0" fontId="17" fillId="3" borderId="2" xfId="1" applyFont="1" applyFill="1" applyBorder="1" applyAlignment="1">
      <alignment horizontal="center" vertical="center" wrapText="1"/>
    </xf>
    <xf numFmtId="0" fontId="17" fillId="3" borderId="4" xfId="1" applyFont="1" applyFill="1" applyBorder="1" applyAlignment="1">
      <alignment horizontal="center" vertical="center" wrapText="1"/>
    </xf>
    <xf numFmtId="0" fontId="17" fillId="3" borderId="3" xfId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7" fontId="14" fillId="3" borderId="1" xfId="0" applyNumberFormat="1" applyFont="1" applyFill="1" applyBorder="1" applyAlignment="1">
      <alignment horizontal="center" vertical="center" wrapText="1"/>
    </xf>
  </cellXfs>
  <cellStyles count="3">
    <cellStyle name="Hyperlink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epartamentotransitoes-my.sharepoint.com/Users/felipe.ferreira/Downloads/PLOA-2023%20-%20280101-SEGER%20-%20Proje&#231;&#227;o%20das%20Despesas%20-%20GEA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CA%202025%20-%20Versao%20III%20%20GESEG%20(1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. DESPESA E VALOR - 2070"/>
      <sheetName val="DESC. DESPESA E VALOR - 2077"/>
      <sheetName val="DESC. DESPESA E VALOR - 3254"/>
      <sheetName val="DESC. DESPESA E VALOR - 4251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4">
    <outlinePr summaryBelow="0" summaryRight="0"/>
  </sheetPr>
  <dimension ref="A1:P135"/>
  <sheetViews>
    <sheetView showGridLines="0" tabSelected="1" topLeftCell="B1" zoomScale="55" zoomScaleNormal="55" zoomScaleSheetLayoutView="40" workbookViewId="0">
      <pane ySplit="6" topLeftCell="A7" activePane="bottomLeft" state="frozen"/>
      <selection pane="bottomLeft" activeCell="G8" sqref="G8"/>
    </sheetView>
  </sheetViews>
  <sheetFormatPr defaultColWidth="12.5703125" defaultRowHeight="15.75" customHeight="1" x14ac:dyDescent="0.2"/>
  <cols>
    <col min="1" max="1" width="2.140625" style="4" hidden="1" customWidth="1"/>
    <col min="2" max="2" width="18.28515625" style="4" customWidth="1"/>
    <col min="3" max="3" width="139.28515625" style="4" customWidth="1"/>
    <col min="4" max="4" width="21.28515625" style="4" customWidth="1"/>
    <col min="5" max="5" width="14.5703125" style="6" customWidth="1"/>
    <col min="6" max="6" width="27" style="25" customWidth="1"/>
    <col min="7" max="7" width="22.7109375" style="4" customWidth="1"/>
    <col min="8" max="8" width="19" style="4" customWidth="1"/>
    <col min="9" max="9" width="23.85546875" style="4" customWidth="1"/>
    <col min="10" max="10" width="43.5703125" style="4" customWidth="1"/>
    <col min="11" max="11" width="134.28515625" style="4" customWidth="1"/>
    <col min="12" max="12" width="12.5703125" style="4"/>
    <col min="13" max="13" width="12.5703125" style="4" bestFit="1" customWidth="1"/>
    <col min="14" max="14" width="12.5703125" style="4"/>
    <col min="15" max="15" width="12.5703125" style="5" customWidth="1"/>
    <col min="16" max="16384" width="12.5703125" style="4"/>
  </cols>
  <sheetData>
    <row r="1" spans="2:15" ht="42.75" customHeight="1" x14ac:dyDescent="0.2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</row>
    <row r="2" spans="2:15" ht="18.75" x14ac:dyDescent="0.2"/>
    <row r="3" spans="2:15" ht="34.5" customHeight="1" x14ac:dyDescent="0.2">
      <c r="B3" s="53" t="s">
        <v>1</v>
      </c>
      <c r="C3" s="53"/>
      <c r="D3" s="22"/>
      <c r="E3" s="54" t="s">
        <v>2</v>
      </c>
      <c r="F3" s="55"/>
      <c r="G3" s="55"/>
      <c r="H3" s="56"/>
      <c r="I3" s="7"/>
    </row>
    <row r="4" spans="2:15" ht="30" customHeight="1" x14ac:dyDescent="0.2">
      <c r="B4" s="53" t="s">
        <v>3</v>
      </c>
      <c r="C4" s="53"/>
      <c r="D4" s="22"/>
      <c r="E4" s="54" t="s">
        <v>4</v>
      </c>
      <c r="F4" s="55"/>
      <c r="G4" s="55"/>
      <c r="H4" s="56"/>
      <c r="I4" s="7"/>
    </row>
    <row r="5" spans="2:15" ht="18.75" x14ac:dyDescent="0.2"/>
    <row r="6" spans="2:15" ht="68.25" customHeight="1" x14ac:dyDescent="0.2">
      <c r="B6" s="34" t="s">
        <v>5</v>
      </c>
      <c r="C6" s="34" t="s">
        <v>6</v>
      </c>
      <c r="D6" s="35" t="s">
        <v>7</v>
      </c>
      <c r="E6" s="36" t="s">
        <v>8</v>
      </c>
      <c r="F6" s="36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</row>
    <row r="7" spans="2:15" ht="42.75" customHeight="1" x14ac:dyDescent="0.2">
      <c r="B7" s="19" t="s">
        <v>15</v>
      </c>
      <c r="C7" s="32" t="s">
        <v>16</v>
      </c>
      <c r="D7" s="15" t="s">
        <v>17</v>
      </c>
      <c r="E7" s="8">
        <v>12</v>
      </c>
      <c r="F7" s="28">
        <v>180000</v>
      </c>
      <c r="G7" s="17" t="s">
        <v>18</v>
      </c>
      <c r="H7" s="20">
        <v>45658</v>
      </c>
      <c r="I7" s="16">
        <v>33903900</v>
      </c>
      <c r="J7" s="32" t="s">
        <v>19</v>
      </c>
      <c r="K7" s="32" t="s">
        <v>20</v>
      </c>
    </row>
    <row r="8" spans="2:15" ht="38.25" customHeight="1" x14ac:dyDescent="0.2">
      <c r="B8" s="11" t="s">
        <v>15</v>
      </c>
      <c r="C8" s="11" t="s">
        <v>21</v>
      </c>
      <c r="D8" s="11" t="s">
        <v>17</v>
      </c>
      <c r="E8" s="8">
        <v>12</v>
      </c>
      <c r="F8" s="28">
        <v>3340799.79</v>
      </c>
      <c r="G8" s="9" t="s">
        <v>18</v>
      </c>
      <c r="H8" s="20">
        <v>45658</v>
      </c>
      <c r="I8" s="11">
        <v>33903000</v>
      </c>
      <c r="J8" s="32" t="s">
        <v>22</v>
      </c>
      <c r="K8" s="11" t="s">
        <v>23</v>
      </c>
    </row>
    <row r="9" spans="2:15" ht="57.75" customHeight="1" x14ac:dyDescent="0.2">
      <c r="B9" s="11" t="s">
        <v>15</v>
      </c>
      <c r="C9" s="32" t="s">
        <v>24</v>
      </c>
      <c r="D9" s="15" t="s">
        <v>17</v>
      </c>
      <c r="E9" s="8">
        <v>4</v>
      </c>
      <c r="F9" s="28">
        <v>63008.83</v>
      </c>
      <c r="G9" s="17" t="s">
        <v>18</v>
      </c>
      <c r="H9" s="21">
        <v>45753</v>
      </c>
      <c r="I9" s="16">
        <v>33903900</v>
      </c>
      <c r="J9" s="32" t="s">
        <v>25</v>
      </c>
      <c r="K9" s="11" t="s">
        <v>26</v>
      </c>
    </row>
    <row r="10" spans="2:15" ht="18.75" x14ac:dyDescent="0.2">
      <c r="B10" s="32" t="s">
        <v>27</v>
      </c>
      <c r="C10" s="32" t="s">
        <v>28</v>
      </c>
      <c r="D10" s="32" t="s">
        <v>29</v>
      </c>
      <c r="E10" s="8">
        <v>1</v>
      </c>
      <c r="F10" s="28">
        <v>11000000</v>
      </c>
      <c r="G10" s="9" t="s">
        <v>18</v>
      </c>
      <c r="H10" s="10">
        <v>45658</v>
      </c>
      <c r="I10" s="32">
        <v>33903900</v>
      </c>
      <c r="J10" s="32" t="s">
        <v>30</v>
      </c>
      <c r="K10" s="32" t="s">
        <v>31</v>
      </c>
    </row>
    <row r="11" spans="2:15" ht="75" customHeight="1" x14ac:dyDescent="0.2">
      <c r="B11" s="15" t="s">
        <v>32</v>
      </c>
      <c r="C11" s="32" t="s">
        <v>33</v>
      </c>
      <c r="D11" s="11" t="s">
        <v>17</v>
      </c>
      <c r="E11" s="23">
        <v>7</v>
      </c>
      <c r="F11" s="28">
        <v>552627.76</v>
      </c>
      <c r="G11" s="9" t="s">
        <v>18</v>
      </c>
      <c r="H11" s="30">
        <v>45658</v>
      </c>
      <c r="I11" s="11">
        <v>33904000</v>
      </c>
      <c r="J11" s="32" t="s">
        <v>34</v>
      </c>
      <c r="K11" s="32" t="s">
        <v>35</v>
      </c>
      <c r="O11" s="4"/>
    </row>
    <row r="12" spans="2:15" ht="92.25" customHeight="1" x14ac:dyDescent="0.2">
      <c r="B12" s="15" t="s">
        <v>32</v>
      </c>
      <c r="C12" s="32" t="s">
        <v>36</v>
      </c>
      <c r="D12" s="11" t="s">
        <v>17</v>
      </c>
      <c r="E12" s="23">
        <v>7</v>
      </c>
      <c r="F12" s="28">
        <v>232465.26</v>
      </c>
      <c r="G12" s="9" t="s">
        <v>18</v>
      </c>
      <c r="H12" s="30">
        <v>45658</v>
      </c>
      <c r="I12" s="11">
        <v>33904000</v>
      </c>
      <c r="J12" s="11" t="s">
        <v>34</v>
      </c>
      <c r="K12" s="32" t="s">
        <v>37</v>
      </c>
      <c r="O12" s="4"/>
    </row>
    <row r="13" spans="2:15" ht="56.25" x14ac:dyDescent="0.2">
      <c r="B13" s="15" t="s">
        <v>32</v>
      </c>
      <c r="C13" s="32" t="s">
        <v>38</v>
      </c>
      <c r="D13" s="12" t="s">
        <v>17</v>
      </c>
      <c r="E13" s="23">
        <v>3</v>
      </c>
      <c r="F13" s="28">
        <v>290497.91999999998</v>
      </c>
      <c r="G13" s="9" t="s">
        <v>39</v>
      </c>
      <c r="H13" s="30">
        <v>45658</v>
      </c>
      <c r="I13" s="11" t="s">
        <v>40</v>
      </c>
      <c r="J13" s="32" t="s">
        <v>41</v>
      </c>
      <c r="K13" s="32" t="s">
        <v>42</v>
      </c>
      <c r="O13" s="4"/>
    </row>
    <row r="14" spans="2:15" ht="37.5" customHeight="1" x14ac:dyDescent="0.2">
      <c r="B14" s="15" t="s">
        <v>32</v>
      </c>
      <c r="C14" s="32" t="s">
        <v>43</v>
      </c>
      <c r="D14" s="11" t="s">
        <v>17</v>
      </c>
      <c r="E14" s="23">
        <v>9</v>
      </c>
      <c r="F14" s="28">
        <v>3400000</v>
      </c>
      <c r="G14" s="9" t="s">
        <v>18</v>
      </c>
      <c r="H14" s="30">
        <v>45658</v>
      </c>
      <c r="I14" s="11">
        <v>33904000</v>
      </c>
      <c r="J14" s="11" t="s">
        <v>44</v>
      </c>
      <c r="K14" s="46" t="s">
        <v>45</v>
      </c>
      <c r="O14" s="4"/>
    </row>
    <row r="15" spans="2:15" ht="37.5" customHeight="1" x14ac:dyDescent="0.2">
      <c r="B15" s="15" t="s">
        <v>32</v>
      </c>
      <c r="C15" s="32" t="s">
        <v>46</v>
      </c>
      <c r="D15" s="11" t="s">
        <v>17</v>
      </c>
      <c r="E15" s="23">
        <v>9</v>
      </c>
      <c r="F15" s="28">
        <v>3850000</v>
      </c>
      <c r="G15" s="9" t="s">
        <v>18</v>
      </c>
      <c r="H15" s="30">
        <v>45658</v>
      </c>
      <c r="I15" s="11">
        <v>44904000</v>
      </c>
      <c r="J15" s="11" t="s">
        <v>44</v>
      </c>
      <c r="K15" s="46"/>
      <c r="O15" s="4"/>
    </row>
    <row r="16" spans="2:15" ht="57.75" customHeight="1" x14ac:dyDescent="0.2">
      <c r="B16" s="15" t="s">
        <v>32</v>
      </c>
      <c r="C16" s="32" t="s">
        <v>47</v>
      </c>
      <c r="D16" s="11" t="s">
        <v>17</v>
      </c>
      <c r="E16" s="23">
        <v>12</v>
      </c>
      <c r="F16" s="28">
        <v>8400000</v>
      </c>
      <c r="G16" s="9" t="s">
        <v>48</v>
      </c>
      <c r="H16" s="30">
        <v>45658</v>
      </c>
      <c r="I16" s="11">
        <v>33914000</v>
      </c>
      <c r="J16" s="37" t="s">
        <v>34</v>
      </c>
      <c r="K16" s="11" t="s">
        <v>49</v>
      </c>
      <c r="O16" s="4"/>
    </row>
    <row r="17" spans="2:15" ht="81" customHeight="1" x14ac:dyDescent="0.2">
      <c r="B17" s="15" t="s">
        <v>32</v>
      </c>
      <c r="C17" s="32" t="s">
        <v>50</v>
      </c>
      <c r="D17" s="11" t="s">
        <v>17</v>
      </c>
      <c r="E17" s="23">
        <v>12</v>
      </c>
      <c r="F17" s="28">
        <v>8454621.8800000008</v>
      </c>
      <c r="G17" s="9" t="s">
        <v>18</v>
      </c>
      <c r="H17" s="30">
        <v>45658</v>
      </c>
      <c r="I17" s="11">
        <v>44903900</v>
      </c>
      <c r="J17" s="11" t="s">
        <v>51</v>
      </c>
      <c r="K17" s="11" t="s">
        <v>52</v>
      </c>
      <c r="O17" s="4"/>
    </row>
    <row r="18" spans="2:15" ht="77.25" customHeight="1" x14ac:dyDescent="0.2">
      <c r="B18" s="15" t="s">
        <v>32</v>
      </c>
      <c r="C18" s="32" t="s">
        <v>53</v>
      </c>
      <c r="D18" s="11" t="s">
        <v>17</v>
      </c>
      <c r="E18" s="23">
        <v>12</v>
      </c>
      <c r="F18" s="28">
        <v>10000000</v>
      </c>
      <c r="G18" s="17" t="s">
        <v>18</v>
      </c>
      <c r="H18" s="30">
        <v>45658</v>
      </c>
      <c r="I18" s="11">
        <v>33903900</v>
      </c>
      <c r="J18" s="11" t="s">
        <v>34</v>
      </c>
      <c r="K18" s="11" t="s">
        <v>54</v>
      </c>
      <c r="O18" s="4"/>
    </row>
    <row r="19" spans="2:15" ht="61.5" customHeight="1" x14ac:dyDescent="0.2">
      <c r="B19" s="15" t="s">
        <v>32</v>
      </c>
      <c r="C19" s="32" t="s">
        <v>55</v>
      </c>
      <c r="D19" s="11" t="s">
        <v>17</v>
      </c>
      <c r="E19" s="23">
        <v>12</v>
      </c>
      <c r="F19" s="28">
        <v>323757</v>
      </c>
      <c r="G19" s="9" t="s">
        <v>18</v>
      </c>
      <c r="H19" s="30">
        <v>45658</v>
      </c>
      <c r="I19" s="11">
        <v>33904000</v>
      </c>
      <c r="J19" s="32" t="s">
        <v>56</v>
      </c>
      <c r="K19" s="11" t="s">
        <v>57</v>
      </c>
      <c r="O19" s="4"/>
    </row>
    <row r="20" spans="2:15" ht="129" customHeight="1" x14ac:dyDescent="0.2">
      <c r="B20" s="15" t="s">
        <v>32</v>
      </c>
      <c r="C20" s="32" t="s">
        <v>58</v>
      </c>
      <c r="D20" s="11" t="s">
        <v>17</v>
      </c>
      <c r="E20" s="23">
        <v>12</v>
      </c>
      <c r="F20" s="28">
        <v>4970000</v>
      </c>
      <c r="G20" s="9" t="s">
        <v>48</v>
      </c>
      <c r="H20" s="30">
        <v>45658</v>
      </c>
      <c r="I20" s="11">
        <v>33904000</v>
      </c>
      <c r="J20" s="32" t="s">
        <v>59</v>
      </c>
      <c r="K20" s="11" t="s">
        <v>60</v>
      </c>
      <c r="O20" s="4"/>
    </row>
    <row r="21" spans="2:15" ht="55.5" customHeight="1" x14ac:dyDescent="0.2">
      <c r="B21" s="15" t="s">
        <v>32</v>
      </c>
      <c r="C21" s="32" t="s">
        <v>61</v>
      </c>
      <c r="D21" s="11" t="s">
        <v>17</v>
      </c>
      <c r="E21" s="23">
        <v>12</v>
      </c>
      <c r="F21" s="28">
        <v>2083333.33</v>
      </c>
      <c r="G21" s="9" t="s">
        <v>48</v>
      </c>
      <c r="H21" s="30">
        <v>45658</v>
      </c>
      <c r="I21" s="11">
        <v>33904000</v>
      </c>
      <c r="J21" s="11" t="s">
        <v>62</v>
      </c>
      <c r="K21" s="32" t="s">
        <v>63</v>
      </c>
      <c r="O21" s="4"/>
    </row>
    <row r="22" spans="2:15" ht="55.5" customHeight="1" x14ac:dyDescent="0.2">
      <c r="B22" s="15" t="s">
        <v>32</v>
      </c>
      <c r="C22" s="32" t="s">
        <v>61</v>
      </c>
      <c r="D22" s="11" t="s">
        <v>17</v>
      </c>
      <c r="E22" s="23">
        <v>12</v>
      </c>
      <c r="F22" s="28">
        <v>4500000</v>
      </c>
      <c r="G22" s="9" t="s">
        <v>48</v>
      </c>
      <c r="H22" s="30">
        <v>45658</v>
      </c>
      <c r="I22" s="11">
        <v>33904000</v>
      </c>
      <c r="J22" s="11" t="s">
        <v>64</v>
      </c>
      <c r="K22" s="32" t="s">
        <v>65</v>
      </c>
      <c r="O22" s="4"/>
    </row>
    <row r="23" spans="2:15" ht="18.75" x14ac:dyDescent="0.2">
      <c r="B23" s="15" t="s">
        <v>32</v>
      </c>
      <c r="C23" s="32" t="s">
        <v>66</v>
      </c>
      <c r="D23" s="11" t="s">
        <v>17</v>
      </c>
      <c r="E23" s="23">
        <v>12</v>
      </c>
      <c r="F23" s="28">
        <v>600000</v>
      </c>
      <c r="G23" s="9" t="s">
        <v>18</v>
      </c>
      <c r="H23" s="30">
        <v>45658</v>
      </c>
      <c r="I23" s="11">
        <v>33904000</v>
      </c>
      <c r="J23" s="32" t="s">
        <v>67</v>
      </c>
      <c r="K23" s="11" t="s">
        <v>68</v>
      </c>
      <c r="O23" s="4"/>
    </row>
    <row r="24" spans="2:15" ht="84.75" customHeight="1" x14ac:dyDescent="0.2">
      <c r="B24" s="15" t="s">
        <v>32</v>
      </c>
      <c r="C24" s="32" t="s">
        <v>69</v>
      </c>
      <c r="D24" s="11" t="s">
        <v>17</v>
      </c>
      <c r="E24" s="23">
        <v>12</v>
      </c>
      <c r="F24" s="28">
        <v>1500000</v>
      </c>
      <c r="G24" s="9" t="s">
        <v>48</v>
      </c>
      <c r="H24" s="30">
        <v>45658</v>
      </c>
      <c r="I24" s="11">
        <v>33904000</v>
      </c>
      <c r="J24" s="32" t="s">
        <v>70</v>
      </c>
      <c r="K24" s="11" t="s">
        <v>71</v>
      </c>
      <c r="O24" s="4"/>
    </row>
    <row r="25" spans="2:15" ht="43.5" customHeight="1" x14ac:dyDescent="0.2">
      <c r="B25" s="12" t="s">
        <v>72</v>
      </c>
      <c r="C25" s="32" t="s">
        <v>73</v>
      </c>
      <c r="D25" s="32" t="s">
        <v>17</v>
      </c>
      <c r="E25" s="8">
        <v>12</v>
      </c>
      <c r="F25" s="28">
        <v>1538000</v>
      </c>
      <c r="G25" s="32" t="s">
        <v>48</v>
      </c>
      <c r="H25" s="10">
        <v>45658</v>
      </c>
      <c r="I25" s="32">
        <v>33903900</v>
      </c>
      <c r="J25" s="32" t="s">
        <v>74</v>
      </c>
      <c r="K25" s="15" t="s">
        <v>75</v>
      </c>
    </row>
    <row r="26" spans="2:15" ht="37.5" customHeight="1" x14ac:dyDescent="0.2">
      <c r="B26" s="32" t="s">
        <v>76</v>
      </c>
      <c r="C26" s="32" t="s">
        <v>77</v>
      </c>
      <c r="D26" s="32" t="s">
        <v>17</v>
      </c>
      <c r="E26" s="8">
        <v>12</v>
      </c>
      <c r="F26" s="28">
        <v>409469.28</v>
      </c>
      <c r="G26" s="32" t="s">
        <v>18</v>
      </c>
      <c r="H26" s="10">
        <v>45658</v>
      </c>
      <c r="I26" s="32">
        <v>33904900</v>
      </c>
      <c r="J26" s="32" t="s">
        <v>78</v>
      </c>
      <c r="K26" s="32" t="s">
        <v>79</v>
      </c>
    </row>
    <row r="27" spans="2:15" ht="48" customHeight="1" x14ac:dyDescent="0.2">
      <c r="B27" s="12" t="s">
        <v>80</v>
      </c>
      <c r="C27" s="32" t="s">
        <v>81</v>
      </c>
      <c r="D27" s="32" t="s">
        <v>17</v>
      </c>
      <c r="E27" s="8">
        <v>12</v>
      </c>
      <c r="F27" s="28">
        <v>194270</v>
      </c>
      <c r="G27" s="9" t="s">
        <v>18</v>
      </c>
      <c r="H27" s="10">
        <v>45658</v>
      </c>
      <c r="I27" s="32">
        <v>33903900</v>
      </c>
      <c r="J27" s="32" t="s">
        <v>82</v>
      </c>
      <c r="K27" s="32" t="s">
        <v>83</v>
      </c>
    </row>
    <row r="28" spans="2:15" ht="45.75" customHeight="1" x14ac:dyDescent="0.2">
      <c r="B28" s="12" t="s">
        <v>80</v>
      </c>
      <c r="C28" s="32" t="s">
        <v>84</v>
      </c>
      <c r="D28" s="32" t="s">
        <v>17</v>
      </c>
      <c r="E28" s="8">
        <v>12</v>
      </c>
      <c r="F28" s="28">
        <v>142178.07</v>
      </c>
      <c r="G28" s="32" t="s">
        <v>18</v>
      </c>
      <c r="H28" s="10">
        <v>45658</v>
      </c>
      <c r="I28" s="32">
        <v>33903900</v>
      </c>
      <c r="J28" s="32" t="s">
        <v>82</v>
      </c>
      <c r="K28" s="12" t="s">
        <v>85</v>
      </c>
    </row>
    <row r="29" spans="2:15" ht="64.5" customHeight="1" x14ac:dyDescent="0.2">
      <c r="B29" s="12" t="s">
        <v>80</v>
      </c>
      <c r="C29" s="32" t="s">
        <v>86</v>
      </c>
      <c r="D29" s="32" t="s">
        <v>17</v>
      </c>
      <c r="E29" s="8">
        <v>12</v>
      </c>
      <c r="F29" s="28">
        <v>1405894.04</v>
      </c>
      <c r="G29" s="32" t="s">
        <v>18</v>
      </c>
      <c r="H29" s="10">
        <v>45658</v>
      </c>
      <c r="I29" s="32">
        <v>33903900</v>
      </c>
      <c r="J29" s="32" t="s">
        <v>82</v>
      </c>
      <c r="K29" s="15" t="s">
        <v>87</v>
      </c>
    </row>
    <row r="30" spans="2:15" ht="75" customHeight="1" x14ac:dyDescent="0.2">
      <c r="B30" s="12" t="s">
        <v>80</v>
      </c>
      <c r="C30" s="32" t="s">
        <v>88</v>
      </c>
      <c r="D30" s="32" t="s">
        <v>17</v>
      </c>
      <c r="E30" s="8">
        <v>12</v>
      </c>
      <c r="F30" s="28">
        <v>137928.69</v>
      </c>
      <c r="G30" s="32" t="s">
        <v>48</v>
      </c>
      <c r="H30" s="10">
        <v>45658</v>
      </c>
      <c r="I30" s="32">
        <v>33903900</v>
      </c>
      <c r="J30" s="32" t="s">
        <v>89</v>
      </c>
      <c r="K30" s="32" t="s">
        <v>90</v>
      </c>
    </row>
    <row r="31" spans="2:15" ht="47.25" customHeight="1" x14ac:dyDescent="0.2">
      <c r="B31" s="12" t="s">
        <v>80</v>
      </c>
      <c r="C31" s="32" t="s">
        <v>91</v>
      </c>
      <c r="D31" s="32" t="s">
        <v>17</v>
      </c>
      <c r="E31" s="8">
        <v>12</v>
      </c>
      <c r="F31" s="28">
        <v>1558162.82</v>
      </c>
      <c r="G31" s="32" t="s">
        <v>48</v>
      </c>
      <c r="H31" s="30">
        <v>45658</v>
      </c>
      <c r="I31" s="32">
        <v>33903900</v>
      </c>
      <c r="J31" s="32" t="s">
        <v>92</v>
      </c>
      <c r="K31" s="32" t="s">
        <v>93</v>
      </c>
    </row>
    <row r="32" spans="2:15" ht="68.25" customHeight="1" x14ac:dyDescent="0.2">
      <c r="B32" s="12" t="s">
        <v>80</v>
      </c>
      <c r="C32" s="32" t="s">
        <v>94</v>
      </c>
      <c r="D32" s="32" t="s">
        <v>17</v>
      </c>
      <c r="E32" s="8">
        <v>12</v>
      </c>
      <c r="F32" s="28">
        <v>59590.32</v>
      </c>
      <c r="G32" s="32" t="s">
        <v>48</v>
      </c>
      <c r="H32" s="30">
        <v>45658</v>
      </c>
      <c r="I32" s="32">
        <v>33903900</v>
      </c>
      <c r="J32" s="32" t="s">
        <v>92</v>
      </c>
      <c r="K32" s="32" t="s">
        <v>95</v>
      </c>
    </row>
    <row r="33" spans="2:15" ht="46.5" customHeight="1" x14ac:dyDescent="0.2">
      <c r="B33" s="12" t="s">
        <v>80</v>
      </c>
      <c r="C33" s="32" t="s">
        <v>96</v>
      </c>
      <c r="D33" s="32" t="s">
        <v>17</v>
      </c>
      <c r="E33" s="8">
        <v>12</v>
      </c>
      <c r="F33" s="28">
        <v>16098.24</v>
      </c>
      <c r="G33" s="32" t="s">
        <v>48</v>
      </c>
      <c r="H33" s="30">
        <v>45658</v>
      </c>
      <c r="I33" s="32">
        <v>33903900</v>
      </c>
      <c r="J33" s="32" t="s">
        <v>92</v>
      </c>
      <c r="K33" s="32" t="s">
        <v>97</v>
      </c>
    </row>
    <row r="34" spans="2:15" ht="72" customHeight="1" x14ac:dyDescent="0.2">
      <c r="B34" s="12" t="s">
        <v>80</v>
      </c>
      <c r="C34" s="32" t="s">
        <v>98</v>
      </c>
      <c r="D34" s="11" t="s">
        <v>17</v>
      </c>
      <c r="E34" s="23">
        <v>12</v>
      </c>
      <c r="F34" s="28">
        <v>24774.37</v>
      </c>
      <c r="G34" s="9" t="s">
        <v>48</v>
      </c>
      <c r="H34" s="31">
        <v>45658</v>
      </c>
      <c r="I34" s="11" t="s">
        <v>99</v>
      </c>
      <c r="J34" s="11" t="s">
        <v>89</v>
      </c>
      <c r="K34" s="32" t="s">
        <v>100</v>
      </c>
      <c r="O34" s="4"/>
    </row>
    <row r="35" spans="2:15" ht="45.75" customHeight="1" x14ac:dyDescent="0.2">
      <c r="B35" s="12" t="s">
        <v>80</v>
      </c>
      <c r="C35" s="32" t="s">
        <v>101</v>
      </c>
      <c r="D35" s="32" t="s">
        <v>17</v>
      </c>
      <c r="E35" s="8">
        <v>12</v>
      </c>
      <c r="F35" s="28">
        <v>8919960.4199999999</v>
      </c>
      <c r="G35" s="32" t="s">
        <v>48</v>
      </c>
      <c r="H35" s="10">
        <v>45658</v>
      </c>
      <c r="I35" s="11" t="s">
        <v>102</v>
      </c>
      <c r="J35" s="32" t="s">
        <v>103</v>
      </c>
      <c r="K35" s="32" t="s">
        <v>104</v>
      </c>
    </row>
    <row r="36" spans="2:15" ht="43.5" customHeight="1" x14ac:dyDescent="0.2">
      <c r="B36" s="12" t="s">
        <v>80</v>
      </c>
      <c r="C36" s="32" t="s">
        <v>105</v>
      </c>
      <c r="D36" s="32" t="s">
        <v>17</v>
      </c>
      <c r="E36" s="8">
        <v>12</v>
      </c>
      <c r="F36" s="28">
        <v>5338422.68</v>
      </c>
      <c r="G36" s="32" t="s">
        <v>48</v>
      </c>
      <c r="H36" s="10">
        <v>45658</v>
      </c>
      <c r="I36" s="32">
        <v>33903700</v>
      </c>
      <c r="J36" s="15" t="s">
        <v>103</v>
      </c>
      <c r="K36" s="32" t="s">
        <v>106</v>
      </c>
    </row>
    <row r="37" spans="2:15" ht="43.5" customHeight="1" x14ac:dyDescent="0.2">
      <c r="B37" s="12" t="s">
        <v>80</v>
      </c>
      <c r="C37" s="32" t="s">
        <v>107</v>
      </c>
      <c r="D37" s="32" t="s">
        <v>17</v>
      </c>
      <c r="E37" s="8">
        <v>12</v>
      </c>
      <c r="F37" s="28">
        <v>872495.44</v>
      </c>
      <c r="G37" s="32" t="s">
        <v>18</v>
      </c>
      <c r="H37" s="10">
        <v>45658</v>
      </c>
      <c r="I37" s="32">
        <v>33903700</v>
      </c>
      <c r="J37" s="15" t="s">
        <v>103</v>
      </c>
      <c r="K37" s="32" t="s">
        <v>108</v>
      </c>
    </row>
    <row r="38" spans="2:15" ht="43.5" customHeight="1" x14ac:dyDescent="0.2">
      <c r="B38" s="12" t="s">
        <v>80</v>
      </c>
      <c r="C38" s="32" t="s">
        <v>109</v>
      </c>
      <c r="D38" s="32" t="s">
        <v>17</v>
      </c>
      <c r="E38" s="8">
        <v>12</v>
      </c>
      <c r="F38" s="28">
        <v>7464913.46</v>
      </c>
      <c r="G38" s="32" t="s">
        <v>18</v>
      </c>
      <c r="H38" s="10">
        <v>45658</v>
      </c>
      <c r="I38" s="32">
        <v>33903700</v>
      </c>
      <c r="J38" s="15" t="s">
        <v>103</v>
      </c>
      <c r="K38" s="32" t="s">
        <v>110</v>
      </c>
    </row>
    <row r="39" spans="2:15" ht="37.5" x14ac:dyDescent="0.2">
      <c r="B39" s="12" t="s">
        <v>80</v>
      </c>
      <c r="C39" s="32" t="s">
        <v>111</v>
      </c>
      <c r="D39" s="32" t="s">
        <v>17</v>
      </c>
      <c r="E39" s="8">
        <v>12</v>
      </c>
      <c r="F39" s="28">
        <v>21000000</v>
      </c>
      <c r="G39" s="32" t="s">
        <v>18</v>
      </c>
      <c r="H39" s="10">
        <v>45658</v>
      </c>
      <c r="I39" s="11" t="s">
        <v>112</v>
      </c>
      <c r="J39" s="15" t="s">
        <v>103</v>
      </c>
      <c r="K39" s="32" t="s">
        <v>113</v>
      </c>
    </row>
    <row r="40" spans="2:15" ht="70.5" customHeight="1" x14ac:dyDescent="0.2">
      <c r="B40" s="12" t="s">
        <v>80</v>
      </c>
      <c r="C40" s="32" t="s">
        <v>114</v>
      </c>
      <c r="D40" s="32" t="s">
        <v>17</v>
      </c>
      <c r="E40" s="8">
        <v>12</v>
      </c>
      <c r="F40" s="28">
        <v>915474.49</v>
      </c>
      <c r="G40" s="9" t="s">
        <v>18</v>
      </c>
      <c r="H40" s="10">
        <v>45658</v>
      </c>
      <c r="I40" s="32">
        <v>33903000</v>
      </c>
      <c r="J40" s="15" t="s">
        <v>115</v>
      </c>
      <c r="K40" s="15" t="s">
        <v>116</v>
      </c>
    </row>
    <row r="41" spans="2:15" ht="38.25" customHeight="1" x14ac:dyDescent="0.2">
      <c r="B41" s="12" t="s">
        <v>80</v>
      </c>
      <c r="C41" s="12" t="s">
        <v>117</v>
      </c>
      <c r="D41" s="32" t="s">
        <v>17</v>
      </c>
      <c r="E41" s="8">
        <v>12</v>
      </c>
      <c r="F41" s="28">
        <v>52200</v>
      </c>
      <c r="G41" s="9" t="s">
        <v>18</v>
      </c>
      <c r="H41" s="10">
        <v>45658</v>
      </c>
      <c r="I41" s="32">
        <v>33903300</v>
      </c>
      <c r="J41" s="32" t="s">
        <v>115</v>
      </c>
      <c r="K41" s="19" t="s">
        <v>118</v>
      </c>
    </row>
    <row r="42" spans="2:15" ht="38.25" customHeight="1" x14ac:dyDescent="0.2">
      <c r="B42" s="12" t="s">
        <v>80</v>
      </c>
      <c r="C42" s="12" t="s">
        <v>117</v>
      </c>
      <c r="D42" s="32" t="s">
        <v>17</v>
      </c>
      <c r="E42" s="8">
        <v>12</v>
      </c>
      <c r="F42" s="28">
        <v>256261.32</v>
      </c>
      <c r="G42" s="9" t="s">
        <v>18</v>
      </c>
      <c r="H42" s="10">
        <v>45658</v>
      </c>
      <c r="I42" s="32">
        <v>33903300</v>
      </c>
      <c r="J42" s="32" t="s">
        <v>115</v>
      </c>
      <c r="K42" s="19" t="s">
        <v>119</v>
      </c>
    </row>
    <row r="43" spans="2:15" ht="38.25" customHeight="1" x14ac:dyDescent="0.2">
      <c r="B43" s="12" t="s">
        <v>80</v>
      </c>
      <c r="C43" s="12" t="s">
        <v>117</v>
      </c>
      <c r="D43" s="32" t="s">
        <v>17</v>
      </c>
      <c r="E43" s="8">
        <v>12</v>
      </c>
      <c r="F43" s="28">
        <v>214459.2</v>
      </c>
      <c r="G43" s="9" t="s">
        <v>18</v>
      </c>
      <c r="H43" s="10">
        <v>45658</v>
      </c>
      <c r="I43" s="32">
        <v>33903300</v>
      </c>
      <c r="J43" s="32" t="s">
        <v>115</v>
      </c>
      <c r="K43" s="19" t="s">
        <v>120</v>
      </c>
    </row>
    <row r="44" spans="2:15" ht="38.25" customHeight="1" x14ac:dyDescent="0.2">
      <c r="B44" s="12" t="s">
        <v>80</v>
      </c>
      <c r="C44" s="12" t="s">
        <v>117</v>
      </c>
      <c r="D44" s="32" t="s">
        <v>17</v>
      </c>
      <c r="E44" s="8">
        <v>12</v>
      </c>
      <c r="F44" s="28">
        <v>332628.96000000002</v>
      </c>
      <c r="G44" s="9" t="s">
        <v>18</v>
      </c>
      <c r="H44" s="10">
        <v>45658</v>
      </c>
      <c r="I44" s="32">
        <v>33903300</v>
      </c>
      <c r="J44" s="32" t="s">
        <v>115</v>
      </c>
      <c r="K44" s="19" t="s">
        <v>121</v>
      </c>
    </row>
    <row r="45" spans="2:15" ht="38.25" customHeight="1" x14ac:dyDescent="0.2">
      <c r="B45" s="12" t="s">
        <v>80</v>
      </c>
      <c r="C45" s="12" t="s">
        <v>117</v>
      </c>
      <c r="D45" s="32" t="s">
        <v>17</v>
      </c>
      <c r="E45" s="8">
        <v>12</v>
      </c>
      <c r="F45" s="28">
        <v>87530.76</v>
      </c>
      <c r="G45" s="9" t="s">
        <v>18</v>
      </c>
      <c r="H45" s="10">
        <v>45658</v>
      </c>
      <c r="I45" s="32">
        <v>33903300</v>
      </c>
      <c r="J45" s="32" t="s">
        <v>115</v>
      </c>
      <c r="K45" s="19" t="s">
        <v>122</v>
      </c>
    </row>
    <row r="46" spans="2:15" ht="38.25" customHeight="1" x14ac:dyDescent="0.2">
      <c r="B46" s="12" t="s">
        <v>80</v>
      </c>
      <c r="C46" s="12" t="s">
        <v>117</v>
      </c>
      <c r="D46" s="32" t="s">
        <v>17</v>
      </c>
      <c r="E46" s="8">
        <v>12</v>
      </c>
      <c r="F46" s="28">
        <v>35345.35</v>
      </c>
      <c r="G46" s="9" t="s">
        <v>18</v>
      </c>
      <c r="H46" s="10">
        <v>45658</v>
      </c>
      <c r="I46" s="32">
        <v>33903300</v>
      </c>
      <c r="J46" s="32" t="s">
        <v>115</v>
      </c>
      <c r="K46" s="19" t="s">
        <v>123</v>
      </c>
    </row>
    <row r="47" spans="2:15" ht="49.5" customHeight="1" x14ac:dyDescent="0.2">
      <c r="B47" s="12" t="s">
        <v>80</v>
      </c>
      <c r="C47" s="32" t="s">
        <v>124</v>
      </c>
      <c r="D47" s="11" t="s">
        <v>17</v>
      </c>
      <c r="E47" s="23">
        <v>6</v>
      </c>
      <c r="F47" s="28">
        <v>329724.88</v>
      </c>
      <c r="G47" s="9" t="s">
        <v>18</v>
      </c>
      <c r="H47" s="30">
        <v>45658</v>
      </c>
      <c r="I47" s="11">
        <v>33903700</v>
      </c>
      <c r="J47" s="32" t="s">
        <v>115</v>
      </c>
      <c r="K47" s="32" t="s">
        <v>125</v>
      </c>
      <c r="O47" s="4"/>
    </row>
    <row r="48" spans="2:15" ht="49.5" customHeight="1" x14ac:dyDescent="0.2">
      <c r="B48" s="12" t="s">
        <v>80</v>
      </c>
      <c r="C48" s="32" t="s">
        <v>126</v>
      </c>
      <c r="D48" s="11" t="s">
        <v>17</v>
      </c>
      <c r="E48" s="23">
        <v>12</v>
      </c>
      <c r="F48" s="28">
        <v>61114.86</v>
      </c>
      <c r="G48" s="9" t="s">
        <v>18</v>
      </c>
      <c r="H48" s="30">
        <v>45658</v>
      </c>
      <c r="I48" s="38">
        <v>33903900</v>
      </c>
      <c r="J48" s="32" t="s">
        <v>115</v>
      </c>
      <c r="K48" s="32" t="s">
        <v>127</v>
      </c>
      <c r="O48" s="4"/>
    </row>
    <row r="49" spans="2:15" ht="125.25" customHeight="1" x14ac:dyDescent="0.2">
      <c r="B49" s="12" t="s">
        <v>80</v>
      </c>
      <c r="C49" s="32" t="s">
        <v>128</v>
      </c>
      <c r="D49" s="11" t="s">
        <v>17</v>
      </c>
      <c r="E49" s="23">
        <v>12</v>
      </c>
      <c r="F49" s="28">
        <v>27436014.98</v>
      </c>
      <c r="G49" s="9" t="s">
        <v>18</v>
      </c>
      <c r="H49" s="30">
        <v>45658</v>
      </c>
      <c r="I49" s="11">
        <v>33903900</v>
      </c>
      <c r="J49" s="15" t="s">
        <v>129</v>
      </c>
      <c r="K49" s="11" t="s">
        <v>130</v>
      </c>
    </row>
    <row r="50" spans="2:15" ht="44.25" customHeight="1" x14ac:dyDescent="0.2">
      <c r="B50" s="12" t="s">
        <v>80</v>
      </c>
      <c r="C50" s="32" t="s">
        <v>131</v>
      </c>
      <c r="D50" s="32" t="s">
        <v>17</v>
      </c>
      <c r="E50" s="8">
        <v>12</v>
      </c>
      <c r="F50" s="28">
        <v>1100000</v>
      </c>
      <c r="G50" s="32" t="s">
        <v>48</v>
      </c>
      <c r="H50" s="10">
        <v>45658</v>
      </c>
      <c r="I50" s="32">
        <v>33903900</v>
      </c>
      <c r="J50" s="32" t="s">
        <v>132</v>
      </c>
      <c r="K50" s="39" t="s">
        <v>133</v>
      </c>
    </row>
    <row r="51" spans="2:15" ht="71.25" customHeight="1" x14ac:dyDescent="0.2">
      <c r="B51" s="12" t="s">
        <v>80</v>
      </c>
      <c r="C51" s="32" t="s">
        <v>134</v>
      </c>
      <c r="D51" s="32" t="s">
        <v>17</v>
      </c>
      <c r="E51" s="32">
        <v>12</v>
      </c>
      <c r="F51" s="28">
        <v>442620.41</v>
      </c>
      <c r="G51" s="32" t="s">
        <v>48</v>
      </c>
      <c r="H51" s="10">
        <v>45658</v>
      </c>
      <c r="I51" s="32">
        <v>339037000</v>
      </c>
      <c r="J51" s="32" t="s">
        <v>135</v>
      </c>
      <c r="K51" s="32" t="s">
        <v>136</v>
      </c>
    </row>
    <row r="52" spans="2:15" ht="75" customHeight="1" x14ac:dyDescent="0.2">
      <c r="B52" s="12" t="s">
        <v>80</v>
      </c>
      <c r="C52" s="32" t="s">
        <v>137</v>
      </c>
      <c r="D52" s="11" t="s">
        <v>17</v>
      </c>
      <c r="E52" s="23">
        <v>12</v>
      </c>
      <c r="F52" s="28">
        <v>1500000</v>
      </c>
      <c r="G52" s="9" t="s">
        <v>18</v>
      </c>
      <c r="H52" s="30">
        <v>45658</v>
      </c>
      <c r="I52" s="11">
        <v>33903900</v>
      </c>
      <c r="J52" s="32" t="s">
        <v>138</v>
      </c>
      <c r="K52" s="11" t="s">
        <v>139</v>
      </c>
      <c r="O52" s="4"/>
    </row>
    <row r="53" spans="2:15" ht="58.5" customHeight="1" x14ac:dyDescent="0.2">
      <c r="B53" s="12" t="s">
        <v>80</v>
      </c>
      <c r="C53" s="32" t="s">
        <v>140</v>
      </c>
      <c r="D53" s="32" t="s">
        <v>17</v>
      </c>
      <c r="E53" s="8">
        <v>12</v>
      </c>
      <c r="F53" s="28">
        <v>30000</v>
      </c>
      <c r="G53" s="32" t="s">
        <v>48</v>
      </c>
      <c r="H53" s="10">
        <v>45658</v>
      </c>
      <c r="I53" s="32">
        <v>33903900</v>
      </c>
      <c r="J53" s="32" t="s">
        <v>141</v>
      </c>
      <c r="K53" s="32" t="s">
        <v>142</v>
      </c>
    </row>
    <row r="54" spans="2:15" ht="63" customHeight="1" x14ac:dyDescent="0.2">
      <c r="B54" s="12" t="s">
        <v>80</v>
      </c>
      <c r="C54" s="32" t="s">
        <v>143</v>
      </c>
      <c r="D54" s="32" t="s">
        <v>17</v>
      </c>
      <c r="E54" s="8">
        <v>11</v>
      </c>
      <c r="F54" s="28">
        <v>1500000</v>
      </c>
      <c r="G54" s="9" t="s">
        <v>18</v>
      </c>
      <c r="H54" s="10">
        <v>45658</v>
      </c>
      <c r="I54" s="32">
        <v>33903900</v>
      </c>
      <c r="J54" s="32" t="s">
        <v>144</v>
      </c>
      <c r="K54" s="39" t="s">
        <v>145</v>
      </c>
    </row>
    <row r="55" spans="2:15" ht="37.5" x14ac:dyDescent="0.2">
      <c r="B55" s="12" t="s">
        <v>80</v>
      </c>
      <c r="C55" s="32" t="s">
        <v>143</v>
      </c>
      <c r="D55" s="11" t="s">
        <v>17</v>
      </c>
      <c r="E55" s="23">
        <v>7</v>
      </c>
      <c r="F55" s="28">
        <v>3800000</v>
      </c>
      <c r="G55" s="9" t="s">
        <v>18</v>
      </c>
      <c r="H55" s="30">
        <v>45658</v>
      </c>
      <c r="I55" s="11">
        <v>33903900</v>
      </c>
      <c r="J55" s="32" t="s">
        <v>144</v>
      </c>
      <c r="K55" s="39" t="s">
        <v>146</v>
      </c>
      <c r="O55" s="4"/>
    </row>
    <row r="56" spans="2:15" ht="37.5" x14ac:dyDescent="0.2">
      <c r="B56" s="12" t="s">
        <v>80</v>
      </c>
      <c r="C56" s="32" t="s">
        <v>143</v>
      </c>
      <c r="D56" s="11" t="s">
        <v>17</v>
      </c>
      <c r="E56" s="23">
        <v>11</v>
      </c>
      <c r="F56" s="28">
        <v>2300000</v>
      </c>
      <c r="G56" s="9" t="s">
        <v>18</v>
      </c>
      <c r="H56" s="10">
        <v>45658</v>
      </c>
      <c r="I56" s="32">
        <v>33903900</v>
      </c>
      <c r="J56" s="32" t="s">
        <v>144</v>
      </c>
      <c r="K56" s="39" t="s">
        <v>147</v>
      </c>
      <c r="O56" s="4"/>
    </row>
    <row r="57" spans="2:15" ht="60" customHeight="1" x14ac:dyDescent="0.2">
      <c r="B57" s="19" t="s">
        <v>148</v>
      </c>
      <c r="C57" s="32" t="s">
        <v>149</v>
      </c>
      <c r="D57" s="32" t="s">
        <v>17</v>
      </c>
      <c r="E57" s="8">
        <v>11</v>
      </c>
      <c r="F57" s="28">
        <v>59462</v>
      </c>
      <c r="G57" s="9" t="s">
        <v>18</v>
      </c>
      <c r="H57" s="20">
        <v>45658</v>
      </c>
      <c r="I57" s="32">
        <v>33903000</v>
      </c>
      <c r="J57" s="32" t="s">
        <v>150</v>
      </c>
      <c r="K57" s="32" t="s">
        <v>151</v>
      </c>
    </row>
    <row r="58" spans="2:15" ht="37.5" x14ac:dyDescent="0.2">
      <c r="B58" s="12" t="s">
        <v>152</v>
      </c>
      <c r="C58" s="32" t="s">
        <v>153</v>
      </c>
      <c r="D58" s="32" t="s">
        <v>17</v>
      </c>
      <c r="E58" s="23">
        <v>12</v>
      </c>
      <c r="F58" s="28">
        <v>5140521.16</v>
      </c>
      <c r="G58" s="9" t="s">
        <v>48</v>
      </c>
      <c r="H58" s="10">
        <v>45658</v>
      </c>
      <c r="I58" s="32">
        <v>33904000</v>
      </c>
      <c r="J58" s="32" t="s">
        <v>154</v>
      </c>
      <c r="K58" s="32" t="s">
        <v>155</v>
      </c>
    </row>
    <row r="59" spans="2:15" ht="56.25" x14ac:dyDescent="0.2">
      <c r="B59" s="12" t="s">
        <v>152</v>
      </c>
      <c r="C59" s="32" t="s">
        <v>156</v>
      </c>
      <c r="D59" s="32" t="s">
        <v>17</v>
      </c>
      <c r="E59" s="23">
        <v>12</v>
      </c>
      <c r="F59" s="28">
        <v>4731672.9000000004</v>
      </c>
      <c r="G59" s="9" t="s">
        <v>48</v>
      </c>
      <c r="H59" s="10">
        <v>45658</v>
      </c>
      <c r="I59" s="32">
        <v>33903900</v>
      </c>
      <c r="J59" s="32" t="s">
        <v>157</v>
      </c>
      <c r="K59" s="32" t="s">
        <v>158</v>
      </c>
    </row>
    <row r="60" spans="2:15" ht="56.25" x14ac:dyDescent="0.2">
      <c r="B60" s="19" t="s">
        <v>159</v>
      </c>
      <c r="C60" s="32" t="s">
        <v>160</v>
      </c>
      <c r="D60" s="11" t="s">
        <v>17</v>
      </c>
      <c r="E60" s="11">
        <v>8</v>
      </c>
      <c r="F60" s="28">
        <v>3661810.48</v>
      </c>
      <c r="G60" s="32" t="s">
        <v>48</v>
      </c>
      <c r="H60" s="10">
        <v>45870</v>
      </c>
      <c r="I60" s="32">
        <v>33903900</v>
      </c>
      <c r="J60" s="32" t="s">
        <v>161</v>
      </c>
      <c r="K60" s="32" t="s">
        <v>162</v>
      </c>
    </row>
    <row r="61" spans="2:15" ht="72.75" customHeight="1" x14ac:dyDescent="0.2">
      <c r="B61" s="32" t="s">
        <v>163</v>
      </c>
      <c r="C61" s="32" t="s">
        <v>164</v>
      </c>
      <c r="D61" s="32" t="s">
        <v>17</v>
      </c>
      <c r="E61" s="32">
        <v>9</v>
      </c>
      <c r="F61" s="28">
        <v>8596825.4100000001</v>
      </c>
      <c r="G61" s="9" t="s">
        <v>18</v>
      </c>
      <c r="H61" s="10">
        <v>45658</v>
      </c>
      <c r="I61" s="32">
        <v>33903900</v>
      </c>
      <c r="J61" s="24" t="s">
        <v>165</v>
      </c>
      <c r="K61" s="32" t="s">
        <v>166</v>
      </c>
    </row>
    <row r="62" spans="2:15" ht="154.5" customHeight="1" x14ac:dyDescent="0.2">
      <c r="B62" s="32" t="s">
        <v>163</v>
      </c>
      <c r="C62" s="32" t="s">
        <v>164</v>
      </c>
      <c r="D62" s="32" t="s">
        <v>17</v>
      </c>
      <c r="E62" s="32">
        <v>12</v>
      </c>
      <c r="F62" s="28">
        <v>4051481.15</v>
      </c>
      <c r="G62" s="9" t="s">
        <v>18</v>
      </c>
      <c r="H62" s="10">
        <v>45658</v>
      </c>
      <c r="I62" s="32">
        <v>33903900</v>
      </c>
      <c r="J62" s="24" t="s">
        <v>165</v>
      </c>
      <c r="K62" s="32" t="s">
        <v>167</v>
      </c>
    </row>
    <row r="63" spans="2:15" ht="52.5" customHeight="1" x14ac:dyDescent="0.2">
      <c r="B63" s="19" t="s">
        <v>163</v>
      </c>
      <c r="C63" s="32" t="s">
        <v>168</v>
      </c>
      <c r="D63" s="32" t="s">
        <v>17</v>
      </c>
      <c r="E63" s="23">
        <v>12</v>
      </c>
      <c r="F63" s="28">
        <v>548650.07999999996</v>
      </c>
      <c r="G63" s="9" t="s">
        <v>48</v>
      </c>
      <c r="H63" s="10">
        <v>45658</v>
      </c>
      <c r="I63" s="32">
        <v>33904000</v>
      </c>
      <c r="J63" s="32" t="s">
        <v>169</v>
      </c>
      <c r="K63" s="32" t="s">
        <v>170</v>
      </c>
    </row>
    <row r="64" spans="2:15" ht="96" customHeight="1" x14ac:dyDescent="0.2">
      <c r="B64" s="19" t="s">
        <v>163</v>
      </c>
      <c r="C64" s="32" t="s">
        <v>171</v>
      </c>
      <c r="D64" s="32" t="s">
        <v>17</v>
      </c>
      <c r="E64" s="23">
        <v>12</v>
      </c>
      <c r="F64" s="28">
        <v>1043810.8</v>
      </c>
      <c r="G64" s="9" t="s">
        <v>18</v>
      </c>
      <c r="H64" s="10">
        <v>45658</v>
      </c>
      <c r="I64" s="32">
        <v>33903900</v>
      </c>
      <c r="J64" s="32" t="s">
        <v>172</v>
      </c>
      <c r="K64" s="32" t="s">
        <v>173</v>
      </c>
    </row>
    <row r="65" spans="2:15" ht="135.75" customHeight="1" x14ac:dyDescent="0.2">
      <c r="B65" s="19" t="s">
        <v>163</v>
      </c>
      <c r="C65" s="32" t="s">
        <v>174</v>
      </c>
      <c r="D65" s="32" t="s">
        <v>17</v>
      </c>
      <c r="E65" s="23">
        <v>12</v>
      </c>
      <c r="F65" s="28">
        <v>4441109.38</v>
      </c>
      <c r="G65" s="9" t="s">
        <v>18</v>
      </c>
      <c r="H65" s="10">
        <v>45658</v>
      </c>
      <c r="I65" s="32">
        <v>33903900</v>
      </c>
      <c r="J65" s="32" t="s">
        <v>172</v>
      </c>
      <c r="K65" s="32" t="s">
        <v>175</v>
      </c>
    </row>
    <row r="66" spans="2:15" ht="90" customHeight="1" x14ac:dyDescent="0.2">
      <c r="B66" s="32" t="s">
        <v>163</v>
      </c>
      <c r="C66" s="32" t="s">
        <v>176</v>
      </c>
      <c r="D66" s="32" t="s">
        <v>177</v>
      </c>
      <c r="E66" s="8">
        <v>1</v>
      </c>
      <c r="F66" s="28">
        <v>3170240.37</v>
      </c>
      <c r="G66" s="32" t="s">
        <v>18</v>
      </c>
      <c r="H66" s="10">
        <v>45658</v>
      </c>
      <c r="I66" s="32">
        <v>33903600</v>
      </c>
      <c r="J66" s="32" t="s">
        <v>172</v>
      </c>
      <c r="K66" s="32" t="s">
        <v>178</v>
      </c>
    </row>
    <row r="67" spans="2:15" ht="67.5" customHeight="1" x14ac:dyDescent="0.2">
      <c r="B67" s="19" t="s">
        <v>163</v>
      </c>
      <c r="C67" s="32" t="s">
        <v>179</v>
      </c>
      <c r="D67" s="32" t="s">
        <v>177</v>
      </c>
      <c r="E67" s="8">
        <v>1</v>
      </c>
      <c r="F67" s="28">
        <v>2700000</v>
      </c>
      <c r="G67" s="32" t="s">
        <v>18</v>
      </c>
      <c r="H67" s="10">
        <v>45931</v>
      </c>
      <c r="I67" s="32">
        <v>44905200</v>
      </c>
      <c r="J67" s="32" t="s">
        <v>180</v>
      </c>
      <c r="K67" s="32" t="s">
        <v>181</v>
      </c>
    </row>
    <row r="68" spans="2:15" ht="37.5" x14ac:dyDescent="0.2">
      <c r="B68" s="11" t="s">
        <v>182</v>
      </c>
      <c r="C68" s="15" t="s">
        <v>183</v>
      </c>
      <c r="D68" s="11" t="s">
        <v>17</v>
      </c>
      <c r="E68" s="23">
        <v>12</v>
      </c>
      <c r="F68" s="28">
        <v>12000000</v>
      </c>
      <c r="G68" s="9" t="s">
        <v>18</v>
      </c>
      <c r="H68" s="30">
        <v>45658</v>
      </c>
      <c r="I68" s="11">
        <v>33903900</v>
      </c>
      <c r="J68" s="32" t="s">
        <v>184</v>
      </c>
      <c r="K68" s="32" t="s">
        <v>185</v>
      </c>
      <c r="O68" s="4"/>
    </row>
    <row r="69" spans="2:15" ht="39.75" customHeight="1" x14ac:dyDescent="0.2">
      <c r="B69" s="11" t="s">
        <v>182</v>
      </c>
      <c r="C69" s="11" t="s">
        <v>186</v>
      </c>
      <c r="D69" s="11" t="s">
        <v>17</v>
      </c>
      <c r="E69" s="23">
        <v>3</v>
      </c>
      <c r="F69" s="28">
        <v>80000</v>
      </c>
      <c r="G69" s="9" t="s">
        <v>18</v>
      </c>
      <c r="H69" s="30">
        <v>45717</v>
      </c>
      <c r="I69" s="11">
        <v>33903900</v>
      </c>
      <c r="J69" s="32" t="s">
        <v>187</v>
      </c>
      <c r="K69" s="33"/>
      <c r="O69" s="4"/>
    </row>
    <row r="70" spans="2:15" ht="30" customHeight="1" x14ac:dyDescent="0.2">
      <c r="B70" s="11" t="s">
        <v>182</v>
      </c>
      <c r="C70" s="11" t="s">
        <v>188</v>
      </c>
      <c r="D70" s="11" t="s">
        <v>17</v>
      </c>
      <c r="E70" s="23">
        <v>10</v>
      </c>
      <c r="F70" s="28">
        <v>36000</v>
      </c>
      <c r="G70" s="9" t="s">
        <v>48</v>
      </c>
      <c r="H70" s="30">
        <v>45717</v>
      </c>
      <c r="I70" s="11">
        <v>33903900</v>
      </c>
      <c r="J70" s="32" t="s">
        <v>187</v>
      </c>
      <c r="K70" s="11"/>
      <c r="O70" s="4"/>
    </row>
    <row r="71" spans="2:15" ht="48.75" customHeight="1" x14ac:dyDescent="0.2">
      <c r="B71" s="11" t="s">
        <v>182</v>
      </c>
      <c r="C71" s="11" t="s">
        <v>189</v>
      </c>
      <c r="D71" s="32" t="s">
        <v>17</v>
      </c>
      <c r="E71" s="32">
        <v>12</v>
      </c>
      <c r="F71" s="28">
        <v>42000000</v>
      </c>
      <c r="G71" s="9" t="s">
        <v>18</v>
      </c>
      <c r="H71" s="30">
        <v>45658</v>
      </c>
      <c r="I71" s="11">
        <v>33903900</v>
      </c>
      <c r="J71" s="32" t="s">
        <v>187</v>
      </c>
      <c r="K71" s="32" t="s">
        <v>190</v>
      </c>
      <c r="O71" s="4"/>
    </row>
    <row r="72" spans="2:15" ht="57.75" customHeight="1" x14ac:dyDescent="0.2">
      <c r="B72" s="11" t="s">
        <v>15</v>
      </c>
      <c r="C72" s="32" t="s">
        <v>24</v>
      </c>
      <c r="D72" s="15" t="s">
        <v>17</v>
      </c>
      <c r="E72" s="8">
        <v>8</v>
      </c>
      <c r="F72" s="28">
        <v>313950</v>
      </c>
      <c r="G72" s="17" t="s">
        <v>191</v>
      </c>
      <c r="H72" s="21">
        <v>45754</v>
      </c>
      <c r="I72" s="16">
        <v>33903900</v>
      </c>
      <c r="J72" s="32" t="s">
        <v>25</v>
      </c>
      <c r="K72" s="11" t="s">
        <v>192</v>
      </c>
    </row>
    <row r="73" spans="2:15" ht="31.5" customHeight="1" x14ac:dyDescent="0.2">
      <c r="B73" s="57" t="s">
        <v>32</v>
      </c>
      <c r="C73" s="45" t="s">
        <v>193</v>
      </c>
      <c r="D73" s="11" t="s">
        <v>29</v>
      </c>
      <c r="E73" s="40">
        <v>1</v>
      </c>
      <c r="F73" s="28">
        <v>4650000</v>
      </c>
      <c r="G73" s="47" t="s">
        <v>191</v>
      </c>
      <c r="H73" s="58">
        <v>45809</v>
      </c>
      <c r="I73" s="11">
        <v>44904000</v>
      </c>
      <c r="J73" s="45" t="s">
        <v>194</v>
      </c>
      <c r="K73" s="45" t="s">
        <v>195</v>
      </c>
    </row>
    <row r="74" spans="2:15" ht="30.75" customHeight="1" x14ac:dyDescent="0.2">
      <c r="B74" s="57"/>
      <c r="C74" s="45"/>
      <c r="D74" s="11" t="s">
        <v>17</v>
      </c>
      <c r="E74" s="23">
        <v>6</v>
      </c>
      <c r="F74" s="28">
        <v>1894666.66</v>
      </c>
      <c r="G74" s="47"/>
      <c r="H74" s="58"/>
      <c r="I74" s="11">
        <v>33904000</v>
      </c>
      <c r="J74" s="45"/>
      <c r="K74" s="45"/>
      <c r="O74" s="4"/>
    </row>
    <row r="75" spans="2:15" ht="45.75" customHeight="1" x14ac:dyDescent="0.2">
      <c r="B75" s="57" t="s">
        <v>32</v>
      </c>
      <c r="C75" s="45" t="s">
        <v>196</v>
      </c>
      <c r="D75" s="12" t="s">
        <v>17</v>
      </c>
      <c r="E75" s="41">
        <v>10</v>
      </c>
      <c r="F75" s="17">
        <v>6106000</v>
      </c>
      <c r="G75" s="47" t="s">
        <v>191</v>
      </c>
      <c r="H75" s="58">
        <v>45715</v>
      </c>
      <c r="I75" s="11">
        <v>44904000</v>
      </c>
      <c r="J75" s="45" t="s">
        <v>197</v>
      </c>
      <c r="K75" s="45" t="s">
        <v>198</v>
      </c>
      <c r="O75" s="4"/>
    </row>
    <row r="76" spans="2:15" ht="42.75" customHeight="1" x14ac:dyDescent="0.2">
      <c r="B76" s="57"/>
      <c r="C76" s="45"/>
      <c r="D76" s="12" t="s">
        <v>17</v>
      </c>
      <c r="E76" s="23">
        <v>10</v>
      </c>
      <c r="F76" s="17">
        <v>1120000</v>
      </c>
      <c r="G76" s="47"/>
      <c r="H76" s="58"/>
      <c r="I76" s="11">
        <v>33904000</v>
      </c>
      <c r="J76" s="45"/>
      <c r="K76" s="45"/>
      <c r="O76" s="4"/>
    </row>
    <row r="77" spans="2:15" ht="44.25" customHeight="1" x14ac:dyDescent="0.2">
      <c r="B77" s="15" t="s">
        <v>32</v>
      </c>
      <c r="C77" s="32" t="s">
        <v>199</v>
      </c>
      <c r="D77" s="12" t="s">
        <v>29</v>
      </c>
      <c r="E77" s="23">
        <v>1</v>
      </c>
      <c r="F77" s="28">
        <v>532748.21</v>
      </c>
      <c r="G77" s="9" t="s">
        <v>191</v>
      </c>
      <c r="H77" s="30">
        <v>45717</v>
      </c>
      <c r="I77" s="11" t="s">
        <v>40</v>
      </c>
      <c r="J77" s="32" t="s">
        <v>200</v>
      </c>
      <c r="K77" s="32" t="s">
        <v>201</v>
      </c>
      <c r="O77" s="4"/>
    </row>
    <row r="78" spans="2:15" ht="35.25" customHeight="1" x14ac:dyDescent="0.2">
      <c r="B78" s="15" t="s">
        <v>32</v>
      </c>
      <c r="C78" s="32" t="s">
        <v>202</v>
      </c>
      <c r="D78" s="11" t="s">
        <v>29</v>
      </c>
      <c r="E78" s="23">
        <v>1</v>
      </c>
      <c r="F78" s="17">
        <v>381320</v>
      </c>
      <c r="G78" s="9" t="s">
        <v>191</v>
      </c>
      <c r="H78" s="30">
        <v>45870</v>
      </c>
      <c r="I78" s="11">
        <v>44905200</v>
      </c>
      <c r="J78" s="11" t="s">
        <v>203</v>
      </c>
      <c r="K78" s="11" t="s">
        <v>204</v>
      </c>
      <c r="O78" s="4"/>
    </row>
    <row r="79" spans="2:15" ht="79.5" customHeight="1" x14ac:dyDescent="0.2">
      <c r="B79" s="15" t="s">
        <v>32</v>
      </c>
      <c r="C79" s="32" t="s">
        <v>205</v>
      </c>
      <c r="D79" s="32" t="s">
        <v>29</v>
      </c>
      <c r="E79" s="8">
        <v>1</v>
      </c>
      <c r="F79" s="28">
        <v>859730</v>
      </c>
      <c r="G79" s="42" t="s">
        <v>191</v>
      </c>
      <c r="H79" s="10" t="s">
        <v>206</v>
      </c>
      <c r="I79" s="32">
        <v>44904000</v>
      </c>
      <c r="J79" s="32" t="s">
        <v>207</v>
      </c>
      <c r="K79" s="32" t="s">
        <v>208</v>
      </c>
      <c r="O79" s="4"/>
    </row>
    <row r="80" spans="2:15" ht="45" customHeight="1" x14ac:dyDescent="0.2">
      <c r="B80" s="15" t="s">
        <v>32</v>
      </c>
      <c r="C80" s="32" t="s">
        <v>209</v>
      </c>
      <c r="D80" s="11" t="s">
        <v>17</v>
      </c>
      <c r="E80" s="23">
        <v>2</v>
      </c>
      <c r="F80" s="28">
        <v>14720.74</v>
      </c>
      <c r="G80" s="42" t="s">
        <v>191</v>
      </c>
      <c r="H80" s="10">
        <v>45962</v>
      </c>
      <c r="I80" s="11">
        <v>33904000</v>
      </c>
      <c r="J80" s="32" t="s">
        <v>41</v>
      </c>
      <c r="K80" s="32" t="s">
        <v>210</v>
      </c>
      <c r="O80" s="4"/>
    </row>
    <row r="81" spans="2:15" ht="69" customHeight="1" x14ac:dyDescent="0.2">
      <c r="B81" s="15" t="s">
        <v>32</v>
      </c>
      <c r="C81" s="32" t="s">
        <v>300</v>
      </c>
      <c r="D81" s="11" t="s">
        <v>29</v>
      </c>
      <c r="E81" s="23">
        <v>1</v>
      </c>
      <c r="F81" s="28">
        <v>769000</v>
      </c>
      <c r="G81" s="42" t="s">
        <v>191</v>
      </c>
      <c r="H81" s="10">
        <v>45962</v>
      </c>
      <c r="I81" s="11">
        <v>44905200</v>
      </c>
      <c r="J81" s="32" t="s">
        <v>301</v>
      </c>
      <c r="K81" s="15" t="s">
        <v>317</v>
      </c>
      <c r="O81" s="4"/>
    </row>
    <row r="82" spans="2:15" ht="98.25" customHeight="1" x14ac:dyDescent="0.2">
      <c r="B82" s="15" t="s">
        <v>32</v>
      </c>
      <c r="C82" s="32" t="s">
        <v>302</v>
      </c>
      <c r="D82" s="11" t="s">
        <v>29</v>
      </c>
      <c r="E82" s="23">
        <v>1</v>
      </c>
      <c r="F82" s="28">
        <v>778830</v>
      </c>
      <c r="G82" s="42" t="s">
        <v>191</v>
      </c>
      <c r="H82" s="10">
        <v>45962</v>
      </c>
      <c r="I82" s="11">
        <v>33904000</v>
      </c>
      <c r="J82" s="32" t="s">
        <v>303</v>
      </c>
      <c r="K82" s="15" t="s">
        <v>318</v>
      </c>
      <c r="O82" s="4"/>
    </row>
    <row r="83" spans="2:15" ht="42" customHeight="1" x14ac:dyDescent="0.2">
      <c r="B83" s="19" t="s">
        <v>72</v>
      </c>
      <c r="C83" s="12" t="s">
        <v>211</v>
      </c>
      <c r="D83" s="32" t="s">
        <v>212</v>
      </c>
      <c r="E83" s="23">
        <v>8</v>
      </c>
      <c r="F83" s="28">
        <v>1500</v>
      </c>
      <c r="G83" s="9" t="s">
        <v>191</v>
      </c>
      <c r="H83" s="20">
        <v>45748</v>
      </c>
      <c r="I83" s="32">
        <v>33903900</v>
      </c>
      <c r="J83" s="32" t="s">
        <v>213</v>
      </c>
      <c r="K83" s="15" t="s">
        <v>214</v>
      </c>
    </row>
    <row r="84" spans="2:15" ht="37.5" x14ac:dyDescent="0.2">
      <c r="B84" s="11" t="s">
        <v>76</v>
      </c>
      <c r="C84" s="32" t="s">
        <v>215</v>
      </c>
      <c r="D84" s="32" t="s">
        <v>29</v>
      </c>
      <c r="E84" s="8">
        <v>1</v>
      </c>
      <c r="F84" s="28">
        <v>207662.4</v>
      </c>
      <c r="G84" s="32" t="s">
        <v>191</v>
      </c>
      <c r="H84" s="10">
        <v>45778</v>
      </c>
      <c r="I84" s="32" t="s">
        <v>216</v>
      </c>
      <c r="J84" s="11" t="s">
        <v>217</v>
      </c>
      <c r="K84" s="32" t="s">
        <v>218</v>
      </c>
    </row>
    <row r="85" spans="2:15" ht="64.5" customHeight="1" x14ac:dyDescent="0.2">
      <c r="B85" s="12" t="s">
        <v>80</v>
      </c>
      <c r="C85" s="32" t="s">
        <v>219</v>
      </c>
      <c r="D85" s="32" t="s">
        <v>17</v>
      </c>
      <c r="E85" s="8">
        <v>5</v>
      </c>
      <c r="F85" s="28">
        <v>159583.29999999999</v>
      </c>
      <c r="G85" s="32" t="s">
        <v>191</v>
      </c>
      <c r="H85" s="10">
        <v>45870</v>
      </c>
      <c r="I85" s="32">
        <v>33903900</v>
      </c>
      <c r="J85" s="32" t="s">
        <v>82</v>
      </c>
      <c r="K85" s="15" t="s">
        <v>220</v>
      </c>
    </row>
    <row r="86" spans="2:15" ht="81.75" customHeight="1" x14ac:dyDescent="0.2">
      <c r="B86" s="12" t="s">
        <v>80</v>
      </c>
      <c r="C86" s="32" t="s">
        <v>221</v>
      </c>
      <c r="D86" s="11" t="s">
        <v>17</v>
      </c>
      <c r="E86" s="23">
        <v>3</v>
      </c>
      <c r="F86" s="28">
        <v>10207.67</v>
      </c>
      <c r="G86" s="9" t="s">
        <v>191</v>
      </c>
      <c r="H86" s="30">
        <v>45901</v>
      </c>
      <c r="I86" s="11" t="s">
        <v>222</v>
      </c>
      <c r="J86" s="11" t="s">
        <v>89</v>
      </c>
      <c r="K86" s="11" t="s">
        <v>223</v>
      </c>
    </row>
    <row r="87" spans="2:15" ht="67.5" customHeight="1" x14ac:dyDescent="0.2">
      <c r="B87" s="12" t="s">
        <v>80</v>
      </c>
      <c r="C87" s="32" t="s">
        <v>224</v>
      </c>
      <c r="D87" s="11" t="s">
        <v>17</v>
      </c>
      <c r="E87" s="23">
        <v>6</v>
      </c>
      <c r="F87" s="28">
        <v>38095.14</v>
      </c>
      <c r="G87" s="9" t="s">
        <v>191</v>
      </c>
      <c r="H87" s="30">
        <v>45809</v>
      </c>
      <c r="I87" s="11" t="s">
        <v>222</v>
      </c>
      <c r="J87" s="11" t="s">
        <v>89</v>
      </c>
      <c r="K87" s="11" t="s">
        <v>225</v>
      </c>
    </row>
    <row r="88" spans="2:15" ht="53.25" customHeight="1" x14ac:dyDescent="0.2">
      <c r="B88" s="12" t="s">
        <v>80</v>
      </c>
      <c r="C88" s="32" t="s">
        <v>226</v>
      </c>
      <c r="D88" s="11" t="s">
        <v>29</v>
      </c>
      <c r="E88" s="23">
        <v>64</v>
      </c>
      <c r="F88" s="28">
        <v>98712.99</v>
      </c>
      <c r="G88" s="9" t="s">
        <v>191</v>
      </c>
      <c r="H88" s="31">
        <v>45717</v>
      </c>
      <c r="I88" s="11">
        <v>44905200</v>
      </c>
      <c r="J88" s="15" t="s">
        <v>103</v>
      </c>
      <c r="K88" s="32" t="s">
        <v>227</v>
      </c>
      <c r="O88" s="4"/>
    </row>
    <row r="89" spans="2:15" ht="49.5" customHeight="1" x14ac:dyDescent="0.2">
      <c r="B89" s="12" t="s">
        <v>80</v>
      </c>
      <c r="C89" s="32" t="s">
        <v>124</v>
      </c>
      <c r="D89" s="11" t="s">
        <v>17</v>
      </c>
      <c r="E89" s="23">
        <v>6</v>
      </c>
      <c r="F89" s="28">
        <v>607940.93000000005</v>
      </c>
      <c r="G89" s="9" t="s">
        <v>191</v>
      </c>
      <c r="H89" s="30">
        <v>45824</v>
      </c>
      <c r="I89" s="11">
        <v>33903700</v>
      </c>
      <c r="J89" s="32" t="s">
        <v>115</v>
      </c>
      <c r="K89" s="32" t="s">
        <v>228</v>
      </c>
      <c r="O89" s="4"/>
    </row>
    <row r="90" spans="2:15" ht="37.5" customHeight="1" x14ac:dyDescent="0.2">
      <c r="B90" s="50" t="s">
        <v>80</v>
      </c>
      <c r="C90" s="45" t="s">
        <v>229</v>
      </c>
      <c r="D90" s="46" t="s">
        <v>29</v>
      </c>
      <c r="E90" s="23">
        <v>120</v>
      </c>
      <c r="F90" s="28">
        <v>150913.15</v>
      </c>
      <c r="G90" s="47" t="s">
        <v>191</v>
      </c>
      <c r="H90" s="51">
        <v>45723</v>
      </c>
      <c r="I90" s="11">
        <v>44905200</v>
      </c>
      <c r="J90" s="57" t="s">
        <v>230</v>
      </c>
      <c r="K90" s="57" t="s">
        <v>231</v>
      </c>
      <c r="O90" s="4"/>
    </row>
    <row r="91" spans="2:15" ht="44.25" customHeight="1" x14ac:dyDescent="0.2">
      <c r="B91" s="50"/>
      <c r="C91" s="45"/>
      <c r="D91" s="46"/>
      <c r="E91" s="23">
        <v>360</v>
      </c>
      <c r="F91" s="28">
        <v>29229.66</v>
      </c>
      <c r="G91" s="47"/>
      <c r="H91" s="51"/>
      <c r="I91" s="11">
        <v>33903000</v>
      </c>
      <c r="J91" s="57"/>
      <c r="K91" s="57"/>
      <c r="O91" s="4"/>
    </row>
    <row r="92" spans="2:15" ht="58.5" customHeight="1" x14ac:dyDescent="0.2">
      <c r="B92" s="12" t="s">
        <v>80</v>
      </c>
      <c r="C92" s="32" t="s">
        <v>232</v>
      </c>
      <c r="D92" s="32" t="s">
        <v>29</v>
      </c>
      <c r="E92" s="8">
        <v>1</v>
      </c>
      <c r="F92" s="28">
        <v>27160</v>
      </c>
      <c r="G92" s="9" t="s">
        <v>191</v>
      </c>
      <c r="H92" s="10">
        <v>45870</v>
      </c>
      <c r="I92" s="32">
        <v>44905200</v>
      </c>
      <c r="J92" s="11" t="s">
        <v>233</v>
      </c>
      <c r="K92" s="11" t="s">
        <v>234</v>
      </c>
    </row>
    <row r="93" spans="2:15" ht="42.75" customHeight="1" x14ac:dyDescent="0.2">
      <c r="B93" s="12" t="s">
        <v>80</v>
      </c>
      <c r="C93" s="32" t="s">
        <v>235</v>
      </c>
      <c r="D93" s="32" t="s">
        <v>29</v>
      </c>
      <c r="E93" s="23">
        <v>13510</v>
      </c>
      <c r="F93" s="28">
        <v>43560</v>
      </c>
      <c r="G93" s="9" t="s">
        <v>191</v>
      </c>
      <c r="H93" s="10">
        <v>45809</v>
      </c>
      <c r="I93" s="11">
        <v>33903000</v>
      </c>
      <c r="J93" s="11" t="s">
        <v>129</v>
      </c>
      <c r="K93" s="32" t="s">
        <v>236</v>
      </c>
      <c r="O93" s="4"/>
    </row>
    <row r="94" spans="2:15" ht="42.75" customHeight="1" x14ac:dyDescent="0.2">
      <c r="B94" s="12" t="s">
        <v>80</v>
      </c>
      <c r="C94" s="32" t="s">
        <v>235</v>
      </c>
      <c r="D94" s="32" t="s">
        <v>29</v>
      </c>
      <c r="E94" s="23">
        <v>12000</v>
      </c>
      <c r="F94" s="28">
        <v>356940</v>
      </c>
      <c r="G94" s="9" t="s">
        <v>191</v>
      </c>
      <c r="H94" s="10">
        <v>45809</v>
      </c>
      <c r="I94" s="11">
        <v>33903000</v>
      </c>
      <c r="J94" s="11" t="s">
        <v>129</v>
      </c>
      <c r="K94" s="32" t="s">
        <v>237</v>
      </c>
      <c r="O94" s="4"/>
    </row>
    <row r="95" spans="2:15" ht="40.5" customHeight="1" x14ac:dyDescent="0.2">
      <c r="B95" s="12" t="s">
        <v>80</v>
      </c>
      <c r="C95" s="32" t="s">
        <v>235</v>
      </c>
      <c r="D95" s="32" t="s">
        <v>29</v>
      </c>
      <c r="E95" s="23">
        <v>50</v>
      </c>
      <c r="F95" s="28">
        <v>474</v>
      </c>
      <c r="G95" s="9" t="s">
        <v>191</v>
      </c>
      <c r="H95" s="30">
        <v>45839</v>
      </c>
      <c r="I95" s="11">
        <v>33903000</v>
      </c>
      <c r="J95" s="11" t="s">
        <v>129</v>
      </c>
      <c r="K95" s="32" t="s">
        <v>238</v>
      </c>
      <c r="O95" s="4"/>
    </row>
    <row r="96" spans="2:15" ht="60" customHeight="1" x14ac:dyDescent="0.2">
      <c r="B96" s="12" t="s">
        <v>80</v>
      </c>
      <c r="C96" s="32" t="s">
        <v>235</v>
      </c>
      <c r="D96" s="32" t="s">
        <v>29</v>
      </c>
      <c r="E96" s="23">
        <v>12900</v>
      </c>
      <c r="F96" s="28">
        <v>6420</v>
      </c>
      <c r="G96" s="9" t="s">
        <v>191</v>
      </c>
      <c r="H96" s="10">
        <v>45870</v>
      </c>
      <c r="I96" s="11">
        <v>33903000</v>
      </c>
      <c r="J96" s="11" t="s">
        <v>129</v>
      </c>
      <c r="K96" s="32" t="s">
        <v>239</v>
      </c>
      <c r="O96" s="4"/>
    </row>
    <row r="97" spans="2:15" ht="57.75" customHeight="1" x14ac:dyDescent="0.2">
      <c r="B97" s="12" t="s">
        <v>80</v>
      </c>
      <c r="C97" s="32" t="s">
        <v>235</v>
      </c>
      <c r="D97" s="32" t="s">
        <v>29</v>
      </c>
      <c r="E97" s="23">
        <v>600</v>
      </c>
      <c r="F97" s="28">
        <v>3816</v>
      </c>
      <c r="G97" s="9" t="s">
        <v>191</v>
      </c>
      <c r="H97" s="10">
        <v>45870</v>
      </c>
      <c r="I97" s="11">
        <v>33903000</v>
      </c>
      <c r="J97" s="11" t="s">
        <v>129</v>
      </c>
      <c r="K97" s="32" t="s">
        <v>240</v>
      </c>
      <c r="O97" s="4"/>
    </row>
    <row r="98" spans="2:15" ht="57.75" customHeight="1" x14ac:dyDescent="0.2">
      <c r="B98" s="12" t="s">
        <v>80</v>
      </c>
      <c r="C98" s="32" t="s">
        <v>235</v>
      </c>
      <c r="D98" s="32" t="s">
        <v>29</v>
      </c>
      <c r="E98" s="23">
        <v>10008</v>
      </c>
      <c r="F98" s="28">
        <v>6350.4</v>
      </c>
      <c r="G98" s="9" t="s">
        <v>191</v>
      </c>
      <c r="H98" s="10">
        <v>45870</v>
      </c>
      <c r="I98" s="11">
        <v>33903000</v>
      </c>
      <c r="J98" s="11" t="s">
        <v>129</v>
      </c>
      <c r="K98" s="32" t="s">
        <v>241</v>
      </c>
      <c r="O98" s="4"/>
    </row>
    <row r="99" spans="2:15" ht="57.75" customHeight="1" x14ac:dyDescent="0.2">
      <c r="B99" s="12" t="s">
        <v>80</v>
      </c>
      <c r="C99" s="32" t="s">
        <v>242</v>
      </c>
      <c r="D99" s="11" t="s">
        <v>29</v>
      </c>
      <c r="E99" s="23">
        <v>6000</v>
      </c>
      <c r="F99" s="28">
        <v>112440</v>
      </c>
      <c r="G99" s="9" t="s">
        <v>191</v>
      </c>
      <c r="H99" s="30">
        <v>45915</v>
      </c>
      <c r="I99" s="11">
        <v>33903000</v>
      </c>
      <c r="J99" s="15" t="s">
        <v>129</v>
      </c>
      <c r="K99" s="11" t="s">
        <v>243</v>
      </c>
      <c r="O99" s="4"/>
    </row>
    <row r="100" spans="2:15" ht="54" customHeight="1" x14ac:dyDescent="0.2">
      <c r="B100" s="12" t="s">
        <v>80</v>
      </c>
      <c r="C100" s="32" t="s">
        <v>242</v>
      </c>
      <c r="D100" s="11" t="s">
        <v>29</v>
      </c>
      <c r="E100" s="23">
        <v>13000</v>
      </c>
      <c r="F100" s="28">
        <v>6818.48</v>
      </c>
      <c r="G100" s="9" t="s">
        <v>191</v>
      </c>
      <c r="H100" s="30">
        <v>45931</v>
      </c>
      <c r="I100" s="11">
        <v>33903000</v>
      </c>
      <c r="J100" s="15" t="s">
        <v>244</v>
      </c>
      <c r="K100" s="15" t="s">
        <v>245</v>
      </c>
      <c r="O100" s="4"/>
    </row>
    <row r="101" spans="2:15" ht="54" customHeight="1" x14ac:dyDescent="0.2">
      <c r="B101" s="12" t="s">
        <v>80</v>
      </c>
      <c r="C101" s="32" t="s">
        <v>242</v>
      </c>
      <c r="D101" s="11" t="s">
        <v>17</v>
      </c>
      <c r="E101" s="23">
        <v>1</v>
      </c>
      <c r="F101" s="28">
        <v>919.8</v>
      </c>
      <c r="G101" s="9" t="s">
        <v>191</v>
      </c>
      <c r="H101" s="30">
        <v>45809</v>
      </c>
      <c r="I101" s="11">
        <v>33903000</v>
      </c>
      <c r="J101" s="15" t="s">
        <v>129</v>
      </c>
      <c r="K101" s="11" t="s">
        <v>246</v>
      </c>
      <c r="O101" s="4"/>
    </row>
    <row r="102" spans="2:15" ht="54" customHeight="1" x14ac:dyDescent="0.2">
      <c r="B102" s="12" t="s">
        <v>80</v>
      </c>
      <c r="C102" s="32" t="s">
        <v>242</v>
      </c>
      <c r="D102" s="11" t="s">
        <v>17</v>
      </c>
      <c r="E102" s="23">
        <v>1</v>
      </c>
      <c r="F102" s="28">
        <v>4805.1400000000003</v>
      </c>
      <c r="G102" s="9" t="s">
        <v>191</v>
      </c>
      <c r="H102" s="30">
        <v>45778</v>
      </c>
      <c r="I102" s="11">
        <v>33903000</v>
      </c>
      <c r="J102" s="15" t="s">
        <v>129</v>
      </c>
      <c r="K102" s="11" t="s">
        <v>247</v>
      </c>
      <c r="O102" s="4"/>
    </row>
    <row r="103" spans="2:15" ht="33" customHeight="1" x14ac:dyDescent="0.2">
      <c r="B103" s="12" t="s">
        <v>80</v>
      </c>
      <c r="C103" s="12" t="s">
        <v>248</v>
      </c>
      <c r="D103" s="32" t="s">
        <v>249</v>
      </c>
      <c r="E103" s="32">
        <v>10000</v>
      </c>
      <c r="F103" s="43">
        <v>187800</v>
      </c>
      <c r="G103" s="32" t="s">
        <v>191</v>
      </c>
      <c r="H103" s="10">
        <v>45809</v>
      </c>
      <c r="I103" s="32">
        <v>33903000</v>
      </c>
      <c r="J103" s="15" t="s">
        <v>129</v>
      </c>
      <c r="K103" s="11" t="s">
        <v>250</v>
      </c>
      <c r="O103" s="4"/>
    </row>
    <row r="104" spans="2:15" ht="44.25" customHeight="1" x14ac:dyDescent="0.2">
      <c r="B104" s="12" t="s">
        <v>80</v>
      </c>
      <c r="C104" s="12" t="s">
        <v>248</v>
      </c>
      <c r="D104" s="32" t="s">
        <v>29</v>
      </c>
      <c r="E104" s="32">
        <v>300</v>
      </c>
      <c r="F104" s="43">
        <v>17347</v>
      </c>
      <c r="G104" s="32" t="s">
        <v>191</v>
      </c>
      <c r="H104" s="10">
        <v>45839</v>
      </c>
      <c r="I104" s="32">
        <v>33903000</v>
      </c>
      <c r="J104" s="15" t="s">
        <v>129</v>
      </c>
      <c r="K104" s="11" t="s">
        <v>251</v>
      </c>
      <c r="O104" s="4"/>
    </row>
    <row r="105" spans="2:15" ht="49.5" customHeight="1" x14ac:dyDescent="0.2">
      <c r="B105" s="12" t="s">
        <v>80</v>
      </c>
      <c r="C105" s="12" t="s">
        <v>248</v>
      </c>
      <c r="D105" s="32" t="s">
        <v>29</v>
      </c>
      <c r="E105" s="32">
        <v>10400</v>
      </c>
      <c r="F105" s="28">
        <v>43368</v>
      </c>
      <c r="G105" s="32" t="s">
        <v>191</v>
      </c>
      <c r="H105" s="10">
        <v>45962</v>
      </c>
      <c r="I105" s="32">
        <v>33903000</v>
      </c>
      <c r="J105" s="15" t="s">
        <v>129</v>
      </c>
      <c r="K105" s="11" t="s">
        <v>252</v>
      </c>
      <c r="O105" s="4"/>
    </row>
    <row r="106" spans="2:15" ht="54.75" customHeight="1" x14ac:dyDescent="0.2">
      <c r="B106" s="12" t="s">
        <v>80</v>
      </c>
      <c r="C106" s="12" t="s">
        <v>248</v>
      </c>
      <c r="D106" s="32" t="s">
        <v>29</v>
      </c>
      <c r="E106" s="32">
        <v>50</v>
      </c>
      <c r="F106" s="28">
        <v>5957.3</v>
      </c>
      <c r="G106" s="32" t="s">
        <v>191</v>
      </c>
      <c r="H106" s="10">
        <v>45839</v>
      </c>
      <c r="I106" s="32">
        <v>33903000</v>
      </c>
      <c r="J106" s="15" t="s">
        <v>129</v>
      </c>
      <c r="K106" s="11" t="s">
        <v>253</v>
      </c>
      <c r="O106" s="4"/>
    </row>
    <row r="107" spans="2:15" ht="30.75" customHeight="1" x14ac:dyDescent="0.2">
      <c r="B107" s="12" t="s">
        <v>80</v>
      </c>
      <c r="C107" s="32" t="s">
        <v>254</v>
      </c>
      <c r="D107" s="32" t="s">
        <v>29</v>
      </c>
      <c r="E107" s="32">
        <v>200</v>
      </c>
      <c r="F107" s="28">
        <v>7374</v>
      </c>
      <c r="G107" s="32" t="s">
        <v>191</v>
      </c>
      <c r="H107" s="44">
        <v>45839</v>
      </c>
      <c r="I107" s="32">
        <v>33903000</v>
      </c>
      <c r="J107" s="11" t="s">
        <v>129</v>
      </c>
      <c r="K107" s="11" t="s">
        <v>255</v>
      </c>
    </row>
    <row r="108" spans="2:15" ht="45.75" customHeight="1" x14ac:dyDescent="0.2">
      <c r="B108" s="12" t="s">
        <v>80</v>
      </c>
      <c r="C108" s="32" t="s">
        <v>254</v>
      </c>
      <c r="D108" s="32" t="s">
        <v>29</v>
      </c>
      <c r="E108" s="32">
        <v>700</v>
      </c>
      <c r="F108" s="28">
        <v>74696</v>
      </c>
      <c r="G108" s="32" t="s">
        <v>191</v>
      </c>
      <c r="H108" s="44">
        <v>45839</v>
      </c>
      <c r="I108" s="32">
        <v>33903000</v>
      </c>
      <c r="J108" s="11" t="s">
        <v>129</v>
      </c>
      <c r="K108" s="11" t="s">
        <v>256</v>
      </c>
    </row>
    <row r="109" spans="2:15" ht="69" customHeight="1" x14ac:dyDescent="0.2">
      <c r="B109" s="12" t="s">
        <v>80</v>
      </c>
      <c r="C109" s="12" t="s">
        <v>257</v>
      </c>
      <c r="D109" s="32" t="s">
        <v>29</v>
      </c>
      <c r="E109" s="32">
        <v>450</v>
      </c>
      <c r="F109" s="28">
        <v>4205</v>
      </c>
      <c r="G109" s="32" t="s">
        <v>191</v>
      </c>
      <c r="H109" s="30">
        <v>45931</v>
      </c>
      <c r="I109" s="32">
        <v>33903000</v>
      </c>
      <c r="J109" s="15" t="s">
        <v>129</v>
      </c>
      <c r="K109" s="15" t="s">
        <v>258</v>
      </c>
      <c r="O109" s="4"/>
    </row>
    <row r="110" spans="2:15" ht="33" customHeight="1" x14ac:dyDescent="0.2">
      <c r="B110" s="12" t="s">
        <v>80</v>
      </c>
      <c r="C110" s="12" t="s">
        <v>259</v>
      </c>
      <c r="D110" s="32" t="s">
        <v>29</v>
      </c>
      <c r="E110" s="32">
        <v>600</v>
      </c>
      <c r="F110" s="28">
        <v>14700</v>
      </c>
      <c r="G110" s="32" t="s">
        <v>191</v>
      </c>
      <c r="H110" s="30">
        <v>45809</v>
      </c>
      <c r="I110" s="32">
        <v>33903000</v>
      </c>
      <c r="J110" s="15" t="s">
        <v>129</v>
      </c>
      <c r="K110" s="11" t="s">
        <v>260</v>
      </c>
      <c r="O110" s="4"/>
    </row>
    <row r="111" spans="2:15" ht="56.25" x14ac:dyDescent="0.2">
      <c r="B111" s="12" t="s">
        <v>80</v>
      </c>
      <c r="C111" s="32" t="s">
        <v>261</v>
      </c>
      <c r="D111" s="11" t="s">
        <v>212</v>
      </c>
      <c r="E111" s="23">
        <v>6</v>
      </c>
      <c r="F111" s="28">
        <v>1000000</v>
      </c>
      <c r="G111" s="9" t="s">
        <v>191</v>
      </c>
      <c r="H111" s="30">
        <v>45821</v>
      </c>
      <c r="I111" s="11">
        <v>33903900</v>
      </c>
      <c r="J111" s="15" t="s">
        <v>262</v>
      </c>
      <c r="K111" s="11" t="s">
        <v>263</v>
      </c>
      <c r="O111" s="4"/>
    </row>
    <row r="112" spans="2:15" ht="64.5" customHeight="1" x14ac:dyDescent="0.2">
      <c r="B112" s="11" t="s">
        <v>148</v>
      </c>
      <c r="C112" s="32" t="s">
        <v>264</v>
      </c>
      <c r="D112" s="11" t="s">
        <v>265</v>
      </c>
      <c r="E112" s="23">
        <v>1</v>
      </c>
      <c r="F112" s="28">
        <v>595000</v>
      </c>
      <c r="G112" s="9" t="s">
        <v>191</v>
      </c>
      <c r="H112" s="30">
        <v>45809</v>
      </c>
      <c r="I112" s="11">
        <v>33903900</v>
      </c>
      <c r="J112" s="32" t="s">
        <v>266</v>
      </c>
      <c r="K112" s="32" t="s">
        <v>267</v>
      </c>
      <c r="O112" s="4"/>
    </row>
    <row r="113" spans="2:15" ht="62.25" customHeight="1" x14ac:dyDescent="0.2">
      <c r="B113" s="11" t="s">
        <v>148</v>
      </c>
      <c r="C113" s="32" t="s">
        <v>268</v>
      </c>
      <c r="D113" s="11" t="s">
        <v>265</v>
      </c>
      <c r="E113" s="23">
        <v>1</v>
      </c>
      <c r="F113" s="28">
        <v>502550</v>
      </c>
      <c r="G113" s="17" t="s">
        <v>191</v>
      </c>
      <c r="H113" s="21">
        <v>45931</v>
      </c>
      <c r="I113" s="15">
        <v>33903900</v>
      </c>
      <c r="J113" s="15" t="s">
        <v>269</v>
      </c>
      <c r="K113" s="15" t="s">
        <v>270</v>
      </c>
      <c r="O113" s="4"/>
    </row>
    <row r="114" spans="2:15" ht="65.25" customHeight="1" x14ac:dyDescent="0.2">
      <c r="B114" s="11" t="s">
        <v>148</v>
      </c>
      <c r="C114" s="32" t="s">
        <v>307</v>
      </c>
      <c r="D114" s="11" t="s">
        <v>29</v>
      </c>
      <c r="E114" s="23">
        <v>1</v>
      </c>
      <c r="F114" s="28">
        <v>357350</v>
      </c>
      <c r="G114" s="17" t="s">
        <v>191</v>
      </c>
      <c r="H114" s="21">
        <v>45992</v>
      </c>
      <c r="I114" s="15">
        <v>33903900</v>
      </c>
      <c r="J114" s="15" t="s">
        <v>308</v>
      </c>
      <c r="K114" s="15" t="s">
        <v>319</v>
      </c>
      <c r="O114" s="4"/>
    </row>
    <row r="115" spans="2:15" s="13" customFormat="1" ht="56.25" x14ac:dyDescent="0.2">
      <c r="B115" s="12" t="s">
        <v>152</v>
      </c>
      <c r="C115" s="32" t="s">
        <v>271</v>
      </c>
      <c r="D115" s="11" t="s">
        <v>29</v>
      </c>
      <c r="E115" s="23">
        <v>1</v>
      </c>
      <c r="F115" s="28">
        <v>1032458.82</v>
      </c>
      <c r="G115" s="9" t="s">
        <v>191</v>
      </c>
      <c r="H115" s="10">
        <v>45839</v>
      </c>
      <c r="I115" s="11">
        <v>44905200</v>
      </c>
      <c r="J115" s="32" t="s">
        <v>272</v>
      </c>
      <c r="K115" s="32" t="s">
        <v>273</v>
      </c>
    </row>
    <row r="116" spans="2:15" ht="78" customHeight="1" x14ac:dyDescent="0.2">
      <c r="B116" s="12" t="s">
        <v>152</v>
      </c>
      <c r="C116" s="32" t="s">
        <v>274</v>
      </c>
      <c r="D116" s="11" t="s">
        <v>265</v>
      </c>
      <c r="E116" s="23">
        <v>1</v>
      </c>
      <c r="F116" s="28">
        <v>10000</v>
      </c>
      <c r="G116" s="9" t="s">
        <v>191</v>
      </c>
      <c r="H116" s="30">
        <v>45875</v>
      </c>
      <c r="I116" s="11">
        <v>33903900</v>
      </c>
      <c r="J116" s="32" t="s">
        <v>275</v>
      </c>
      <c r="K116" s="32" t="s">
        <v>276</v>
      </c>
      <c r="O116" s="4"/>
    </row>
    <row r="117" spans="2:15" ht="37.5" customHeight="1" x14ac:dyDescent="0.2">
      <c r="B117" s="12" t="s">
        <v>152</v>
      </c>
      <c r="C117" s="32" t="s">
        <v>277</v>
      </c>
      <c r="D117" s="32" t="s">
        <v>29</v>
      </c>
      <c r="E117" s="32">
        <v>1</v>
      </c>
      <c r="F117" s="28">
        <v>120300</v>
      </c>
      <c r="G117" s="9" t="s">
        <v>191</v>
      </c>
      <c r="H117" s="10">
        <v>45748</v>
      </c>
      <c r="I117" s="32">
        <v>44905200</v>
      </c>
      <c r="J117" s="32" t="s">
        <v>272</v>
      </c>
      <c r="K117" s="32" t="s">
        <v>278</v>
      </c>
    </row>
    <row r="118" spans="2:15" s="13" customFormat="1" ht="102" customHeight="1" x14ac:dyDescent="0.2">
      <c r="B118" s="12" t="s">
        <v>152</v>
      </c>
      <c r="C118" s="32" t="s">
        <v>279</v>
      </c>
      <c r="D118" s="11" t="s">
        <v>17</v>
      </c>
      <c r="E118" s="23">
        <v>7</v>
      </c>
      <c r="F118" s="28">
        <v>98342.5</v>
      </c>
      <c r="G118" s="9" t="s">
        <v>191</v>
      </c>
      <c r="H118" s="10">
        <v>45809</v>
      </c>
      <c r="I118" s="11">
        <v>33903900</v>
      </c>
      <c r="J118" s="32" t="s">
        <v>280</v>
      </c>
      <c r="K118" s="11" t="s">
        <v>281</v>
      </c>
    </row>
    <row r="119" spans="2:15" s="13" customFormat="1" ht="33" customHeight="1" x14ac:dyDescent="0.2">
      <c r="B119" s="12" t="s">
        <v>152</v>
      </c>
      <c r="C119" s="32" t="s">
        <v>282</v>
      </c>
      <c r="D119" s="32" t="s">
        <v>29</v>
      </c>
      <c r="E119" s="8">
        <v>1</v>
      </c>
      <c r="F119" s="28">
        <v>147802.48000000001</v>
      </c>
      <c r="G119" s="9" t="s">
        <v>191</v>
      </c>
      <c r="H119" s="10">
        <v>45839</v>
      </c>
      <c r="I119" s="32">
        <v>44905200</v>
      </c>
      <c r="J119" s="32" t="s">
        <v>272</v>
      </c>
      <c r="K119" s="32" t="s">
        <v>283</v>
      </c>
      <c r="O119" s="14"/>
    </row>
    <row r="120" spans="2:15" ht="44.25" customHeight="1" x14ac:dyDescent="0.2">
      <c r="B120" s="50" t="s">
        <v>152</v>
      </c>
      <c r="C120" s="32" t="s">
        <v>284</v>
      </c>
      <c r="D120" s="32" t="s">
        <v>29</v>
      </c>
      <c r="E120" s="8">
        <v>850</v>
      </c>
      <c r="F120" s="28">
        <v>29750</v>
      </c>
      <c r="G120" s="9" t="s">
        <v>191</v>
      </c>
      <c r="H120" s="10">
        <v>45931</v>
      </c>
      <c r="I120" s="32">
        <v>33903000</v>
      </c>
      <c r="J120" s="32" t="s">
        <v>272</v>
      </c>
      <c r="K120" s="15" t="s">
        <v>285</v>
      </c>
    </row>
    <row r="121" spans="2:15" ht="47.25" customHeight="1" x14ac:dyDescent="0.2">
      <c r="B121" s="50"/>
      <c r="C121" s="32" t="s">
        <v>286</v>
      </c>
      <c r="D121" s="32" t="s">
        <v>29</v>
      </c>
      <c r="E121" s="8">
        <v>850</v>
      </c>
      <c r="F121" s="28">
        <v>8916.5</v>
      </c>
      <c r="G121" s="9" t="s">
        <v>191</v>
      </c>
      <c r="H121" s="10">
        <v>45931</v>
      </c>
      <c r="I121" s="32">
        <v>33903000</v>
      </c>
      <c r="J121" s="32" t="s">
        <v>272</v>
      </c>
      <c r="K121" s="15" t="s">
        <v>287</v>
      </c>
    </row>
    <row r="122" spans="2:15" ht="72" customHeight="1" x14ac:dyDescent="0.2">
      <c r="B122" s="19" t="s">
        <v>159</v>
      </c>
      <c r="C122" s="32" t="s">
        <v>288</v>
      </c>
      <c r="D122" s="11" t="s">
        <v>17</v>
      </c>
      <c r="E122" s="11">
        <v>6</v>
      </c>
      <c r="F122" s="28">
        <v>22672681.989999998</v>
      </c>
      <c r="G122" s="9" t="s">
        <v>191</v>
      </c>
      <c r="H122" s="10">
        <v>45809</v>
      </c>
      <c r="I122" s="32">
        <v>33903900</v>
      </c>
      <c r="J122" s="32" t="s">
        <v>161</v>
      </c>
      <c r="K122" s="32" t="s">
        <v>289</v>
      </c>
    </row>
    <row r="123" spans="2:15" ht="75" customHeight="1" x14ac:dyDescent="0.2">
      <c r="B123" s="19" t="s">
        <v>159</v>
      </c>
      <c r="C123" s="32" t="s">
        <v>290</v>
      </c>
      <c r="D123" s="32" t="s">
        <v>17</v>
      </c>
      <c r="E123" s="23">
        <v>5</v>
      </c>
      <c r="F123" s="28">
        <v>19533215.600000001</v>
      </c>
      <c r="G123" s="9" t="s">
        <v>191</v>
      </c>
      <c r="H123" s="10">
        <v>45870</v>
      </c>
      <c r="I123" s="32">
        <v>33903900</v>
      </c>
      <c r="J123" s="32" t="s">
        <v>291</v>
      </c>
      <c r="K123" s="15" t="s">
        <v>292</v>
      </c>
    </row>
    <row r="124" spans="2:15" ht="57" customHeight="1" x14ac:dyDescent="0.2">
      <c r="B124" s="32" t="s">
        <v>163</v>
      </c>
      <c r="C124" s="45" t="s">
        <v>293</v>
      </c>
      <c r="D124" s="32" t="s">
        <v>17</v>
      </c>
      <c r="E124" s="32">
        <v>3</v>
      </c>
      <c r="F124" s="28">
        <v>2349167.87</v>
      </c>
      <c r="G124" s="9" t="s">
        <v>191</v>
      </c>
      <c r="H124" s="10">
        <v>45919</v>
      </c>
      <c r="I124" s="32">
        <v>33903900</v>
      </c>
      <c r="J124" s="32" t="s">
        <v>165</v>
      </c>
      <c r="K124" s="32" t="s">
        <v>294</v>
      </c>
    </row>
    <row r="125" spans="2:15" ht="57" customHeight="1" x14ac:dyDescent="0.2">
      <c r="B125" s="32" t="s">
        <v>163</v>
      </c>
      <c r="C125" s="45"/>
      <c r="D125" s="32" t="s">
        <v>17</v>
      </c>
      <c r="E125" s="32">
        <v>3</v>
      </c>
      <c r="F125" s="28">
        <v>1855415.95</v>
      </c>
      <c r="G125" s="9" t="s">
        <v>191</v>
      </c>
      <c r="H125" s="10">
        <v>45919</v>
      </c>
      <c r="I125" s="32">
        <v>33903900</v>
      </c>
      <c r="J125" s="32" t="s">
        <v>165</v>
      </c>
      <c r="K125" s="32" t="s">
        <v>295</v>
      </c>
    </row>
    <row r="126" spans="2:15" ht="57" customHeight="1" x14ac:dyDescent="0.2">
      <c r="B126" s="32" t="s">
        <v>163</v>
      </c>
      <c r="C126" s="45"/>
      <c r="D126" s="32" t="s">
        <v>17</v>
      </c>
      <c r="E126" s="32">
        <v>3</v>
      </c>
      <c r="F126" s="28">
        <v>1515470.06</v>
      </c>
      <c r="G126" s="9" t="s">
        <v>191</v>
      </c>
      <c r="H126" s="10">
        <v>45919</v>
      </c>
      <c r="I126" s="32">
        <v>33903900</v>
      </c>
      <c r="J126" s="32" t="s">
        <v>165</v>
      </c>
      <c r="K126" s="32" t="s">
        <v>296</v>
      </c>
    </row>
    <row r="127" spans="2:15" ht="49.5" customHeight="1" x14ac:dyDescent="0.2">
      <c r="B127" s="11" t="s">
        <v>182</v>
      </c>
      <c r="C127" s="11" t="s">
        <v>297</v>
      </c>
      <c r="D127" s="11" t="s">
        <v>17</v>
      </c>
      <c r="E127" s="23">
        <v>6</v>
      </c>
      <c r="F127" s="28">
        <v>800000</v>
      </c>
      <c r="G127" s="9" t="s">
        <v>191</v>
      </c>
      <c r="H127" s="30">
        <v>45809</v>
      </c>
      <c r="I127" s="11">
        <v>33904000</v>
      </c>
      <c r="J127" s="32" t="s">
        <v>298</v>
      </c>
      <c r="K127" s="32" t="s">
        <v>299</v>
      </c>
      <c r="O127" s="4"/>
    </row>
    <row r="128" spans="2:15" ht="61.5" customHeight="1" x14ac:dyDescent="0.2">
      <c r="B128" s="12" t="s">
        <v>80</v>
      </c>
      <c r="C128" s="32" t="s">
        <v>304</v>
      </c>
      <c r="D128" s="11" t="s">
        <v>29</v>
      </c>
      <c r="E128" s="23">
        <v>1</v>
      </c>
      <c r="F128" s="28">
        <v>48447.34</v>
      </c>
      <c r="G128" s="9" t="s">
        <v>191</v>
      </c>
      <c r="H128" s="30">
        <v>45992</v>
      </c>
      <c r="I128" s="11">
        <v>44905200</v>
      </c>
      <c r="J128" s="11" t="s">
        <v>305</v>
      </c>
      <c r="K128" s="15" t="s">
        <v>321</v>
      </c>
      <c r="O128" s="4">
        <f ca="1">O128</f>
        <v>0</v>
      </c>
    </row>
    <row r="129" spans="2:16" ht="56.25" customHeight="1" x14ac:dyDescent="0.2">
      <c r="B129" s="12" t="s">
        <v>80</v>
      </c>
      <c r="C129" s="32" t="s">
        <v>306</v>
      </c>
      <c r="D129" s="11" t="s">
        <v>29</v>
      </c>
      <c r="E129" s="23">
        <v>4</v>
      </c>
      <c r="F129" s="28">
        <v>11462</v>
      </c>
      <c r="G129" s="9" t="s">
        <v>191</v>
      </c>
      <c r="H129" s="30">
        <v>45992</v>
      </c>
      <c r="I129" s="11">
        <v>44905200</v>
      </c>
      <c r="J129" s="11" t="s">
        <v>305</v>
      </c>
      <c r="K129" s="15" t="s">
        <v>320</v>
      </c>
      <c r="O129" s="4"/>
    </row>
    <row r="130" spans="2:16" ht="58.5" customHeight="1" x14ac:dyDescent="0.2">
      <c r="B130" s="32" t="s">
        <v>309</v>
      </c>
      <c r="C130" s="32" t="s">
        <v>310</v>
      </c>
      <c r="D130" s="32" t="s">
        <v>29</v>
      </c>
      <c r="E130" s="8">
        <v>1</v>
      </c>
      <c r="F130" s="28">
        <v>265340</v>
      </c>
      <c r="G130" s="32" t="s">
        <v>191</v>
      </c>
      <c r="H130" s="30">
        <v>45992</v>
      </c>
      <c r="I130" s="32">
        <v>33903900</v>
      </c>
      <c r="J130" s="32" t="s">
        <v>311</v>
      </c>
      <c r="K130" s="15" t="s">
        <v>322</v>
      </c>
      <c r="O130" s="4"/>
      <c r="P130" s="5"/>
    </row>
    <row r="131" spans="2:16" ht="9.75" customHeight="1" thickBot="1" x14ac:dyDescent="0.25">
      <c r="C131" s="18"/>
      <c r="F131" s="26"/>
      <c r="O131" s="4"/>
      <c r="P131" s="5"/>
    </row>
    <row r="132" spans="2:16" ht="36" customHeight="1" thickBot="1" x14ac:dyDescent="0.25">
      <c r="C132" s="27" t="s">
        <v>312</v>
      </c>
      <c r="D132" s="48">
        <f>SUM(F7:F130)</f>
        <v>318081861.62</v>
      </c>
      <c r="E132" s="49"/>
      <c r="F132" s="26"/>
    </row>
    <row r="133" spans="2:16" ht="15.75" customHeight="1" x14ac:dyDescent="0.2">
      <c r="D133" s="29"/>
      <c r="F133" s="26"/>
    </row>
    <row r="134" spans="2:16" ht="30.75" customHeight="1" x14ac:dyDescent="0.2">
      <c r="F134" s="26"/>
    </row>
    <row r="135" spans="2:16" ht="15.75" customHeight="1" x14ac:dyDescent="0.2">
      <c r="F135" s="26"/>
    </row>
  </sheetData>
  <autoFilter ref="B6:K111"/>
  <mergeCells count="28">
    <mergeCell ref="B73:B74"/>
    <mergeCell ref="G73:G74"/>
    <mergeCell ref="B75:B76"/>
    <mergeCell ref="J75:J76"/>
    <mergeCell ref="G75:G76"/>
    <mergeCell ref="H73:H74"/>
    <mergeCell ref="H75:H76"/>
    <mergeCell ref="C73:C74"/>
    <mergeCell ref="C75:C76"/>
    <mergeCell ref="J73:J74"/>
    <mergeCell ref="B1:K1"/>
    <mergeCell ref="B3:C3"/>
    <mergeCell ref="B4:C4"/>
    <mergeCell ref="E3:H3"/>
    <mergeCell ref="E4:H4"/>
    <mergeCell ref="B120:B121"/>
    <mergeCell ref="C124:C126"/>
    <mergeCell ref="C90:C91"/>
    <mergeCell ref="B90:B91"/>
    <mergeCell ref="D90:D91"/>
    <mergeCell ref="K73:K74"/>
    <mergeCell ref="K14:K15"/>
    <mergeCell ref="K75:K76"/>
    <mergeCell ref="G90:G91"/>
    <mergeCell ref="D132:E132"/>
    <mergeCell ref="H90:H91"/>
    <mergeCell ref="K90:K91"/>
    <mergeCell ref="J90:J91"/>
  </mergeCells>
  <phoneticPr fontId="4" type="noConversion"/>
  <pageMargins left="0.42" right="0.2" top="0.37" bottom="0.32" header="0.3" footer="0.23"/>
  <pageSetup scale="29" orientation="landscape" r:id="rId1"/>
  <extLst>
    <ext xmlns:x14="http://schemas.microsoft.com/office/spreadsheetml/2009/9/main" uri="{CCE6A557-97BC-4b89-ADB6-D9C93CAAB3DF}">
      <x14:dataValidations xmlns:xm="http://schemas.microsoft.com/office/excel/2006/main" xWindow="451" yWindow="405" count="2">
        <x14:dataValidation type="list" allowBlank="1" showErrorMessage="1" prompt="FAVOR ESCOLHER UMA DAS OPÇÕES DISPONÍVEIS">
          <x14:formula1>
            <xm:f>Listas!$A$2:$A$4</xm:f>
          </x14:formula1>
          <xm:sqref>G75 G7:G73 G77:G116 G118:G131</xm:sqref>
        </x14:dataValidation>
        <x14:dataValidation type="list" allowBlank="1" showErrorMessage="1" prompt="FAVOR ESCOLHER UMA DAS OPÇÕES DISPONÍVEIS">
          <x14:formula1>
            <xm:f>'C:\Users\Lourdes Nair\Downloads\[PCA 2025 - Versao III  GESEG (1) (1).xlsx]Listas'!#REF!</xm:f>
          </x14:formula1>
          <xm:sqref>G53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5">
    <outlinePr summaryBelow="0" summaryRight="0"/>
  </sheetPr>
  <dimension ref="A1:B51"/>
  <sheetViews>
    <sheetView showGridLines="0" zoomScale="90" zoomScaleNormal="90" workbookViewId="0">
      <selection activeCell="E12" sqref="E12"/>
    </sheetView>
  </sheetViews>
  <sheetFormatPr defaultColWidth="12.5703125" defaultRowHeight="15.75" customHeight="1" x14ac:dyDescent="0.2"/>
  <cols>
    <col min="1" max="1" width="16" customWidth="1"/>
    <col min="2" max="2" width="19.42578125" customWidth="1"/>
  </cols>
  <sheetData>
    <row r="1" spans="1:2" ht="30" x14ac:dyDescent="0.25">
      <c r="A1" s="1" t="s">
        <v>10</v>
      </c>
      <c r="B1" s="1" t="s">
        <v>313</v>
      </c>
    </row>
    <row r="2" spans="1:2" ht="12.75" x14ac:dyDescent="0.2">
      <c r="A2" s="2" t="s">
        <v>48</v>
      </c>
      <c r="B2" s="2" t="s">
        <v>314</v>
      </c>
    </row>
    <row r="3" spans="1:2" ht="12.75" x14ac:dyDescent="0.2">
      <c r="A3" s="2" t="s">
        <v>191</v>
      </c>
      <c r="B3" s="2" t="s">
        <v>315</v>
      </c>
    </row>
    <row r="4" spans="1:2" ht="12.75" x14ac:dyDescent="0.2">
      <c r="A4" s="2" t="s">
        <v>18</v>
      </c>
      <c r="B4" s="2" t="s">
        <v>316</v>
      </c>
    </row>
    <row r="5" spans="1:2" ht="12.75" x14ac:dyDescent="0.2"/>
    <row r="6" spans="1:2" ht="12.75" x14ac:dyDescent="0.2"/>
    <row r="7" spans="1:2" ht="12.75" x14ac:dyDescent="0.2"/>
    <row r="8" spans="1:2" ht="12.75" x14ac:dyDescent="0.2"/>
    <row r="9" spans="1:2" ht="12.75" x14ac:dyDescent="0.2"/>
    <row r="10" spans="1:2" ht="12.75" x14ac:dyDescent="0.2"/>
    <row r="11" spans="1:2" ht="12.75" x14ac:dyDescent="0.2"/>
    <row r="12" spans="1:2" ht="12.75" x14ac:dyDescent="0.2"/>
    <row r="13" spans="1:2" ht="12.75" x14ac:dyDescent="0.2"/>
    <row r="14" spans="1:2" ht="12.75" customHeight="1" x14ac:dyDescent="0.2"/>
    <row r="15" spans="1:2" ht="12.75" customHeight="1" x14ac:dyDescent="0.2"/>
    <row r="16" spans="1:2" ht="12.75" customHeight="1" x14ac:dyDescent="0.2"/>
    <row r="17" ht="12.75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/>
  <dimension ref="A1:A60"/>
  <sheetViews>
    <sheetView topLeftCell="B1" workbookViewId="0">
      <selection activeCell="A8" sqref="A1:A1048576"/>
    </sheetView>
  </sheetViews>
  <sheetFormatPr defaultRowHeight="12.75" x14ac:dyDescent="0.2"/>
  <cols>
    <col min="1" max="1" width="9.140625" hidden="1" customWidth="1"/>
  </cols>
  <sheetData>
    <row r="1" spans="1:1" ht="12.75" customHeight="1" x14ac:dyDescent="0.2">
      <c r="A1" s="3" t="str">
        <f>IFERROR(IF(INDEX(#REF!,MATCH(LEFT('PCA 2025 v4'!#REF!,6),#REF!,0))&lt;&gt;"",INDEX(#REF!,MATCH(LEFT('PCA 2025 v4'!#REF!,6),#REF!,0)),""),"")</f>
        <v/>
      </c>
    </row>
    <row r="2" spans="1:1" x14ac:dyDescent="0.2">
      <c r="A2" s="3" t="str">
        <f>IFERROR(IF(INDEX(#REF!,MATCH(LEFT('PCA 2025 v4'!#REF!,6),#REF!,0))&lt;&gt;"",INDEX(#REF!,MATCH(LEFT('PCA 2025 v4'!#REF!,6),#REF!,0)),""),"")</f>
        <v/>
      </c>
    </row>
    <row r="3" spans="1:1" x14ac:dyDescent="0.2">
      <c r="A3" s="3" t="str">
        <f>IFERROR(IF(INDEX(#REF!,MATCH(LEFT('PCA 2025 v4'!#REF!,6),#REF!,0))&lt;&gt;"",INDEX(#REF!,MATCH(LEFT('PCA 2025 v4'!#REF!,6),#REF!,0)),""),"")</f>
        <v/>
      </c>
    </row>
    <row r="4" spans="1:1" x14ac:dyDescent="0.2">
      <c r="A4" s="3" t="str">
        <f>IFERROR(IF(INDEX(#REF!,MATCH(LEFT('PCA 2025 v4'!#REF!,6),#REF!,0))&lt;&gt;"",INDEX(#REF!,MATCH(LEFT('PCA 2025 v4'!#REF!,6),#REF!,0)),""),"")</f>
        <v/>
      </c>
    </row>
    <row r="5" spans="1:1" x14ac:dyDescent="0.2">
      <c r="A5" s="3" t="str">
        <f>IFERROR(IF(INDEX(#REF!,MATCH(LEFT('PCA 2025 v4'!#REF!,6),#REF!,0))&lt;&gt;"",INDEX(#REF!,MATCH(LEFT('PCA 2025 v4'!#REF!,6),#REF!,0)),""),"")</f>
        <v/>
      </c>
    </row>
    <row r="6" spans="1:1" x14ac:dyDescent="0.2">
      <c r="A6" s="3" t="str">
        <f>IFERROR(IF(INDEX(#REF!,MATCH(LEFT('PCA 2025 v4'!#REF!,6),#REF!,0))&lt;&gt;"",INDEX(#REF!,MATCH(LEFT('PCA 2025 v4'!#REF!,6),#REF!,0)),""),"")</f>
        <v/>
      </c>
    </row>
    <row r="7" spans="1:1" x14ac:dyDescent="0.2">
      <c r="A7" s="3" t="str">
        <f>IFERROR(IF(INDEX(#REF!,MATCH(LEFT('PCA 2025 v4'!#REF!,6),#REF!,0))&lt;&gt;"",INDEX(#REF!,MATCH(LEFT('PCA 2025 v4'!#REF!,6),#REF!,0)),""),"")</f>
        <v/>
      </c>
    </row>
    <row r="8" spans="1:1" x14ac:dyDescent="0.2">
      <c r="A8" s="3" t="str">
        <f>IFERROR(IF(INDEX(#REF!,MATCH(LEFT('PCA 2025 v4'!#REF!,6),#REF!,0))&lt;&gt;"",INDEX(#REF!,MATCH(LEFT('PCA 2025 v4'!#REF!,6),#REF!,0)),""),"")</f>
        <v/>
      </c>
    </row>
    <row r="9" spans="1:1" x14ac:dyDescent="0.2">
      <c r="A9" s="3" t="str">
        <f>IFERROR(IF(INDEX(#REF!,MATCH(LEFT('PCA 2025 v4'!#REF!,6),#REF!,0))&lt;&gt;"",INDEX(#REF!,MATCH(LEFT('PCA 2025 v4'!#REF!,6),#REF!,0)),""),"")</f>
        <v/>
      </c>
    </row>
    <row r="10" spans="1:1" x14ac:dyDescent="0.2">
      <c r="A10" s="3" t="str">
        <f>IFERROR(IF(INDEX(#REF!,MATCH(LEFT('PCA 2025 v4'!#REF!,6),#REF!,0))&lt;&gt;"",INDEX(#REF!,MATCH(LEFT('PCA 2025 v4'!#REF!,6),#REF!,0)),""),"")</f>
        <v/>
      </c>
    </row>
    <row r="11" spans="1:1" x14ac:dyDescent="0.2">
      <c r="A11" s="3" t="str">
        <f>IFERROR(IF(INDEX(#REF!,MATCH(LEFT('PCA 2025 v4'!#REF!,6),#REF!,0))&lt;&gt;"",INDEX(#REF!,MATCH(LEFT('PCA 2025 v4'!#REF!,6),#REF!,0)),""),"")</f>
        <v/>
      </c>
    </row>
    <row r="12" spans="1:1" x14ac:dyDescent="0.2">
      <c r="A12" s="3" t="str">
        <f>IFERROR(IF(INDEX(#REF!,MATCH(LEFT('PCA 2025 v4'!#REF!,6),#REF!,0))&lt;&gt;"",INDEX(#REF!,MATCH(LEFT('PCA 2025 v4'!#REF!,6),#REF!,0)),""),"")</f>
        <v/>
      </c>
    </row>
    <row r="13" spans="1:1" x14ac:dyDescent="0.2">
      <c r="A13" s="3" t="str">
        <f>IFERROR(IF(INDEX(#REF!,MATCH(LEFT('PCA 2025 v4'!#REF!,6),#REF!,0))&lt;&gt;"",INDEX(#REF!,MATCH(LEFT('PCA 2025 v4'!#REF!,6),#REF!,0)),""),"")</f>
        <v/>
      </c>
    </row>
    <row r="14" spans="1:1" x14ac:dyDescent="0.2">
      <c r="A14" s="3" t="str">
        <f>IFERROR(IF(INDEX(#REF!,MATCH(LEFT('PCA 2025 v4'!#REF!,6),#REF!,0))&lt;&gt;"",INDEX(#REF!,MATCH(LEFT('PCA 2025 v4'!#REF!,6),#REF!,0)),""),"")</f>
        <v/>
      </c>
    </row>
    <row r="15" spans="1:1" x14ac:dyDescent="0.2">
      <c r="A15" s="3" t="str">
        <f>IFERROR(IF(INDEX(#REF!,MATCH(LEFT('PCA 2025 v4'!#REF!,6),#REF!,0))&lt;&gt;"",INDEX(#REF!,MATCH(LEFT('PCA 2025 v4'!#REF!,6),#REF!,0)),""),"")</f>
        <v/>
      </c>
    </row>
    <row r="16" spans="1:1" x14ac:dyDescent="0.2">
      <c r="A16" s="3" t="str">
        <f>IFERROR(IF(INDEX(#REF!,MATCH(LEFT('PCA 2025 v4'!#REF!,6),#REF!,0))&lt;&gt;"",INDEX(#REF!,MATCH(LEFT('PCA 2025 v4'!#REF!,6),#REF!,0)),""),"")</f>
        <v/>
      </c>
    </row>
    <row r="17" spans="1:1" x14ac:dyDescent="0.2">
      <c r="A17" s="3" t="str">
        <f>IFERROR(IF(INDEX(#REF!,MATCH(LEFT('PCA 2025 v4'!#REF!,6),#REF!,0))&lt;&gt;"",INDEX(#REF!,MATCH(LEFT('PCA 2025 v4'!#REF!,6),#REF!,0)),""),"")</f>
        <v/>
      </c>
    </row>
    <row r="18" spans="1:1" x14ac:dyDescent="0.2">
      <c r="A18" s="3" t="str">
        <f>IFERROR(IF(INDEX(#REF!,MATCH(LEFT('PCA 2025 v4'!#REF!,6),#REF!,0))&lt;&gt;"",INDEX(#REF!,MATCH(LEFT('PCA 2025 v4'!#REF!,6),#REF!,0)),""),"")</f>
        <v/>
      </c>
    </row>
    <row r="19" spans="1:1" x14ac:dyDescent="0.2">
      <c r="A19" s="3" t="str">
        <f>IFERROR(IF(INDEX(#REF!,MATCH(LEFT('PCA 2025 v4'!#REF!,6),#REF!,0))&lt;&gt;"",INDEX(#REF!,MATCH(LEFT('PCA 2025 v4'!#REF!,6),#REF!,0)),""),"")</f>
        <v/>
      </c>
    </row>
    <row r="20" spans="1:1" x14ac:dyDescent="0.2">
      <c r="A20" s="3" t="str">
        <f>IFERROR(IF(INDEX(#REF!,MATCH(LEFT('PCA 2025 v4'!#REF!,6),#REF!,0))&lt;&gt;"",INDEX(#REF!,MATCH(LEFT('PCA 2025 v4'!#REF!,6),#REF!,0)),""),"")</f>
        <v/>
      </c>
    </row>
    <row r="21" spans="1:1" x14ac:dyDescent="0.2">
      <c r="A21" s="3" t="str">
        <f>IFERROR(IF(INDEX(#REF!,MATCH(LEFT('PCA 2025 v4'!#REF!,6),#REF!,0))&lt;&gt;"",INDEX(#REF!,MATCH(LEFT('PCA 2025 v4'!#REF!,6),#REF!,0)),""),"")</f>
        <v/>
      </c>
    </row>
    <row r="22" spans="1:1" x14ac:dyDescent="0.2">
      <c r="A22" s="3" t="str">
        <f>IFERROR(IF(INDEX(#REF!,MATCH(LEFT('PCA 2025 v4'!#REF!,6),#REF!,0))&lt;&gt;"",INDEX(#REF!,MATCH(LEFT('PCA 2025 v4'!#REF!,6),#REF!,0)),""),"")</f>
        <v/>
      </c>
    </row>
    <row r="23" spans="1:1" x14ac:dyDescent="0.2">
      <c r="A23" s="3" t="str">
        <f>IFERROR(IF(INDEX(#REF!,MATCH(LEFT('PCA 2025 v4'!#REF!,6),#REF!,0))&lt;&gt;"",INDEX(#REF!,MATCH(LEFT('PCA 2025 v4'!#REF!,6),#REF!,0)),""),"")</f>
        <v/>
      </c>
    </row>
    <row r="24" spans="1:1" x14ac:dyDescent="0.2">
      <c r="A24" s="3" t="str">
        <f>IFERROR(IF(INDEX(#REF!,MATCH(LEFT('PCA 2025 v4'!#REF!,6),#REF!,0))&lt;&gt;"",INDEX(#REF!,MATCH(LEFT('PCA 2025 v4'!#REF!,6),#REF!,0)),""),"")</f>
        <v/>
      </c>
    </row>
    <row r="25" spans="1:1" x14ac:dyDescent="0.2">
      <c r="A25" s="3" t="str">
        <f>IFERROR(IF(INDEX(#REF!,MATCH(LEFT('PCA 2025 v4'!#REF!,6),#REF!,0))&lt;&gt;"",INDEX(#REF!,MATCH(LEFT('PCA 2025 v4'!#REF!,6),#REF!,0)),""),"")</f>
        <v/>
      </c>
    </row>
    <row r="26" spans="1:1" x14ac:dyDescent="0.2">
      <c r="A26" s="3" t="str">
        <f>IFERROR(IF(INDEX(#REF!,MATCH(LEFT('PCA 2025 v4'!#REF!,6),#REF!,0))&lt;&gt;"",INDEX(#REF!,MATCH(LEFT('PCA 2025 v4'!#REF!,6),#REF!,0)),""),"")</f>
        <v/>
      </c>
    </row>
    <row r="27" spans="1:1" x14ac:dyDescent="0.2">
      <c r="A27" s="3" t="str">
        <f>IFERROR(IF(INDEX(#REF!,MATCH(LEFT('PCA 2025 v4'!#REF!,6),#REF!,0))&lt;&gt;"",INDEX(#REF!,MATCH(LEFT('PCA 2025 v4'!#REF!,6),#REF!,0)),""),"")</f>
        <v/>
      </c>
    </row>
    <row r="28" spans="1:1" x14ac:dyDescent="0.2">
      <c r="A28" s="3" t="str">
        <f>IFERROR(IF(INDEX(#REF!,MATCH(LEFT('PCA 2025 v4'!#REF!,6),#REF!,0))&lt;&gt;"",INDEX(#REF!,MATCH(LEFT('PCA 2025 v4'!#REF!,6),#REF!,0)),""),"")</f>
        <v/>
      </c>
    </row>
    <row r="29" spans="1:1" x14ac:dyDescent="0.2">
      <c r="A29" s="3" t="str">
        <f>IFERROR(IF(INDEX(#REF!,MATCH(LEFT('PCA 2025 v4'!#REF!,6),#REF!,0))&lt;&gt;"",INDEX(#REF!,MATCH(LEFT('PCA 2025 v4'!#REF!,6),#REF!,0)),""),"")</f>
        <v/>
      </c>
    </row>
    <row r="30" spans="1:1" x14ac:dyDescent="0.2">
      <c r="A30" s="3" t="str">
        <f>IFERROR(IF(INDEX(#REF!,MATCH(LEFT('PCA 2025 v4'!#REF!,6),#REF!,0))&lt;&gt;"",INDEX(#REF!,MATCH(LEFT('PCA 2025 v4'!#REF!,6),#REF!,0)),""),"")</f>
        <v/>
      </c>
    </row>
    <row r="31" spans="1:1" x14ac:dyDescent="0.2">
      <c r="A31" s="3" t="str">
        <f>IFERROR(IF(INDEX(#REF!,MATCH(LEFT('PCA 2025 v4'!#REF!,6),#REF!,0))&lt;&gt;"",INDEX(#REF!,MATCH(LEFT('PCA 2025 v4'!#REF!,6),#REF!,0)),""),"")</f>
        <v/>
      </c>
    </row>
    <row r="32" spans="1:1" x14ac:dyDescent="0.2">
      <c r="A32" s="3" t="str">
        <f>IFERROR(IF(INDEX(#REF!,MATCH(LEFT('PCA 2025 v4'!#REF!,6),#REF!,0))&lt;&gt;"",INDEX(#REF!,MATCH(LEFT('PCA 2025 v4'!#REF!,6),#REF!,0)),""),"")</f>
        <v/>
      </c>
    </row>
    <row r="33" spans="1:1" x14ac:dyDescent="0.2">
      <c r="A33" s="3" t="str">
        <f>IFERROR(IF(INDEX(#REF!,MATCH(LEFT('PCA 2025 v4'!#REF!,6),#REF!,0))&lt;&gt;"",INDEX(#REF!,MATCH(LEFT('PCA 2025 v4'!#REF!,6),#REF!,0)),""),"")</f>
        <v/>
      </c>
    </row>
    <row r="34" spans="1:1" x14ac:dyDescent="0.2">
      <c r="A34" s="3" t="str">
        <f>IFERROR(IF(INDEX(#REF!,MATCH(LEFT('PCA 2025 v4'!#REF!,6),#REF!,0))&lt;&gt;"",INDEX(#REF!,MATCH(LEFT('PCA 2025 v4'!#REF!,6),#REF!,0)),""),"")</f>
        <v/>
      </c>
    </row>
    <row r="35" spans="1:1" x14ac:dyDescent="0.2">
      <c r="A35" s="3" t="str">
        <f>IFERROR(IF(INDEX(#REF!,MATCH(LEFT('PCA 2025 v4'!#REF!,6),#REF!,0))&lt;&gt;"",INDEX(#REF!,MATCH(LEFT('PCA 2025 v4'!#REF!,6),#REF!,0)),""),"")</f>
        <v/>
      </c>
    </row>
    <row r="36" spans="1:1" x14ac:dyDescent="0.2">
      <c r="A36" s="3" t="str">
        <f>IFERROR(IF(INDEX(#REF!,MATCH(LEFT('PCA 2025 v4'!#REF!,6),#REF!,0))&lt;&gt;"",INDEX(#REF!,MATCH(LEFT('PCA 2025 v4'!#REF!,6),#REF!,0)),""),"")</f>
        <v/>
      </c>
    </row>
    <row r="37" spans="1:1" x14ac:dyDescent="0.2">
      <c r="A37" s="3" t="str">
        <f>IFERROR(IF(INDEX(#REF!,MATCH(LEFT('PCA 2025 v4'!#REF!,6),#REF!,0))&lt;&gt;"",INDEX(#REF!,MATCH(LEFT('PCA 2025 v4'!#REF!,6),#REF!,0)),""),"")</f>
        <v/>
      </c>
    </row>
    <row r="38" spans="1:1" x14ac:dyDescent="0.2">
      <c r="A38" s="3" t="str">
        <f>IFERROR(IF(INDEX(#REF!,MATCH(LEFT('PCA 2025 v4'!#REF!,6),#REF!,0))&lt;&gt;"",INDEX(#REF!,MATCH(LEFT('PCA 2025 v4'!#REF!,6),#REF!,0)),""),"")</f>
        <v/>
      </c>
    </row>
    <row r="39" spans="1:1" x14ac:dyDescent="0.2">
      <c r="A39" s="3" t="str">
        <f>IFERROR(IF(INDEX(#REF!,MATCH(LEFT('PCA 2025 v4'!#REF!,6),#REF!,0))&lt;&gt;"",INDEX(#REF!,MATCH(LEFT('PCA 2025 v4'!#REF!,6),#REF!,0)),""),"")</f>
        <v/>
      </c>
    </row>
    <row r="40" spans="1:1" x14ac:dyDescent="0.2">
      <c r="A40" s="3" t="str">
        <f>IFERROR(IF(INDEX(#REF!,MATCH(LEFT('PCA 2025 v4'!#REF!,6),#REF!,0))&lt;&gt;"",INDEX(#REF!,MATCH(LEFT('PCA 2025 v4'!#REF!,6),#REF!,0)),""),"")</f>
        <v/>
      </c>
    </row>
    <row r="41" spans="1:1" x14ac:dyDescent="0.2">
      <c r="A41" s="3" t="str">
        <f>IFERROR(IF(INDEX(#REF!,MATCH(LEFT('PCA 2025 v4'!#REF!,6),#REF!,0))&lt;&gt;"",INDEX(#REF!,MATCH(LEFT('PCA 2025 v4'!#REF!,6),#REF!,0)),""),"")</f>
        <v/>
      </c>
    </row>
    <row r="42" spans="1:1" x14ac:dyDescent="0.2">
      <c r="A42" s="3" t="str">
        <f>IFERROR(IF(INDEX(#REF!,MATCH(LEFT('PCA 2025 v4'!#REF!,6),#REF!,0))&lt;&gt;"",INDEX(#REF!,MATCH(LEFT('PCA 2025 v4'!#REF!,6),#REF!,0)),""),"")</f>
        <v/>
      </c>
    </row>
    <row r="43" spans="1:1" x14ac:dyDescent="0.2">
      <c r="A43" s="3" t="str">
        <f>IFERROR(IF(INDEX(#REF!,MATCH(LEFT('PCA 2025 v4'!#REF!,6),#REF!,0))&lt;&gt;"",INDEX(#REF!,MATCH(LEFT('PCA 2025 v4'!#REF!,6),#REF!,0)),""),"")</f>
        <v/>
      </c>
    </row>
    <row r="44" spans="1:1" x14ac:dyDescent="0.2">
      <c r="A44" s="3" t="str">
        <f>IFERROR(IF(INDEX(#REF!,MATCH(LEFT('PCA 2025 v4'!#REF!,6),#REF!,0))&lt;&gt;"",INDEX(#REF!,MATCH(LEFT('PCA 2025 v4'!#REF!,6),#REF!,0)),""),"")</f>
        <v/>
      </c>
    </row>
    <row r="45" spans="1:1" x14ac:dyDescent="0.2">
      <c r="A45" s="3" t="str">
        <f>IFERROR(IF(INDEX(#REF!,MATCH(LEFT('PCA 2025 v4'!#REF!,6),#REF!,0))&lt;&gt;"",INDEX(#REF!,MATCH(LEFT('PCA 2025 v4'!#REF!,6),#REF!,0)),""),"")</f>
        <v/>
      </c>
    </row>
    <row r="46" spans="1:1" x14ac:dyDescent="0.2">
      <c r="A46" s="3" t="str">
        <f>IFERROR(IF(INDEX(#REF!,MATCH(LEFT('PCA 2025 v4'!#REF!,6),#REF!,0))&lt;&gt;"",INDEX(#REF!,MATCH(LEFT('PCA 2025 v4'!#REF!,6),#REF!,0)),""),"")</f>
        <v/>
      </c>
    </row>
    <row r="47" spans="1:1" x14ac:dyDescent="0.2">
      <c r="A47" s="3" t="str">
        <f>IFERROR(IF(INDEX(#REF!,MATCH(LEFT('PCA 2025 v4'!#REF!,6),#REF!,0))&lt;&gt;"",INDEX(#REF!,MATCH(LEFT('PCA 2025 v4'!#REF!,6),#REF!,0)),""),"")</f>
        <v/>
      </c>
    </row>
    <row r="48" spans="1:1" x14ac:dyDescent="0.2">
      <c r="A48" s="3" t="str">
        <f>IFERROR(IF(INDEX(#REF!,MATCH(LEFT('PCA 2025 v4'!#REF!,6),#REF!,0))&lt;&gt;"",INDEX(#REF!,MATCH(LEFT('PCA 2025 v4'!#REF!,6),#REF!,0)),""),"")</f>
        <v/>
      </c>
    </row>
    <row r="49" spans="1:1" x14ac:dyDescent="0.2">
      <c r="A49" s="3" t="str">
        <f>IFERROR(IF(INDEX(#REF!,MATCH(LEFT('PCA 2025 v4'!#REF!,6),#REF!,0))&lt;&gt;"",INDEX(#REF!,MATCH(LEFT('PCA 2025 v4'!#REF!,6),#REF!,0)),""),"")</f>
        <v/>
      </c>
    </row>
    <row r="50" spans="1:1" x14ac:dyDescent="0.2">
      <c r="A50" s="3" t="str">
        <f>IFERROR(IF(INDEX(#REF!,MATCH(LEFT('PCA 2025 v4'!#REF!,6),#REF!,0))&lt;&gt;"",INDEX(#REF!,MATCH(LEFT('PCA 2025 v4'!#REF!,6),#REF!,0)),""),"")</f>
        <v/>
      </c>
    </row>
    <row r="51" spans="1:1" x14ac:dyDescent="0.2">
      <c r="A51" s="3" t="str">
        <f>IFERROR(IF(INDEX(#REF!,MATCH(LEFT('PCA 2025 v4'!#REF!,6),#REF!,0))&lt;&gt;"",INDEX(#REF!,MATCH(LEFT('PCA 2025 v4'!#REF!,6),#REF!,0)),""),"")</f>
        <v/>
      </c>
    </row>
    <row r="52" spans="1:1" x14ac:dyDescent="0.2">
      <c r="A52" s="3" t="str">
        <f>IFERROR(IF(INDEX(#REF!,MATCH(LEFT('PCA 2025 v4'!#REF!,6),#REF!,0))&lt;&gt;"",INDEX(#REF!,MATCH(LEFT('PCA 2025 v4'!#REF!,6),#REF!,0)),""),"")</f>
        <v/>
      </c>
    </row>
    <row r="53" spans="1:1" x14ac:dyDescent="0.2">
      <c r="A53" s="3" t="str">
        <f>IFERROR(IF(INDEX(#REF!,MATCH(LEFT('PCA 2025 v4'!#REF!,6),#REF!,0))&lt;&gt;"",INDEX(#REF!,MATCH(LEFT('PCA 2025 v4'!#REF!,6),#REF!,0)),""),"")</f>
        <v/>
      </c>
    </row>
    <row r="54" spans="1:1" x14ac:dyDescent="0.2">
      <c r="A54" s="3" t="str">
        <f>IFERROR(IF(INDEX(#REF!,MATCH(LEFT('PCA 2025 v4'!#REF!,6),#REF!,0))&lt;&gt;"",INDEX(#REF!,MATCH(LEFT('PCA 2025 v4'!#REF!,6),#REF!,0)),""),"")</f>
        <v/>
      </c>
    </row>
    <row r="55" spans="1:1" x14ac:dyDescent="0.2">
      <c r="A55" s="3" t="str">
        <f>IFERROR(IF(INDEX(#REF!,MATCH(LEFT('PCA 2025 v4'!#REF!,6),#REF!,0))&lt;&gt;"",INDEX(#REF!,MATCH(LEFT('PCA 2025 v4'!#REF!,6),#REF!,0)),""),"")</f>
        <v/>
      </c>
    </row>
    <row r="56" spans="1:1" x14ac:dyDescent="0.2">
      <c r="A56" s="3" t="str">
        <f>IFERROR(IF(INDEX(#REF!,MATCH(LEFT('PCA 2025 v4'!#REF!,6),#REF!,0))&lt;&gt;"",INDEX(#REF!,MATCH(LEFT('PCA 2025 v4'!#REF!,6),#REF!,0)),""),"")</f>
        <v/>
      </c>
    </row>
    <row r="57" spans="1:1" x14ac:dyDescent="0.2">
      <c r="A57" s="3" t="str">
        <f>IFERROR(IF(INDEX(#REF!,MATCH(LEFT('PCA 2025 v4'!#REF!,6),#REF!,0))&lt;&gt;"",INDEX(#REF!,MATCH(LEFT('PCA 2025 v4'!#REF!,6),#REF!,0)),""),"")</f>
        <v/>
      </c>
    </row>
    <row r="58" spans="1:1" x14ac:dyDescent="0.2">
      <c r="A58" s="3" t="str">
        <f>IFERROR(IF(INDEX(#REF!,MATCH(LEFT('PCA 2025 v4'!#REF!,6),#REF!,0))&lt;&gt;"",INDEX(#REF!,MATCH(LEFT('PCA 2025 v4'!#REF!,6),#REF!,0)),""),"")</f>
        <v/>
      </c>
    </row>
    <row r="59" spans="1:1" x14ac:dyDescent="0.2">
      <c r="A59" s="3" t="str">
        <f>IFERROR(IF(INDEX(#REF!,MATCH(LEFT('PCA 2025 v4'!#REF!,6),#REF!,0))&lt;&gt;"",INDEX(#REF!,MATCH(LEFT('PCA 2025 v4'!#REF!,6),#REF!,0)),""),"")</f>
        <v/>
      </c>
    </row>
    <row r="60" spans="1:1" x14ac:dyDescent="0.2">
      <c r="A60" s="3" t="str">
        <f>IFERROR(IF(INDEX(#REF!,MATCH(LEFT('PCA 2025 v4'!#REF!,6),#REF!,0))&lt;&gt;"",INDEX(#REF!,MATCH(LEFT('PCA 2025 v4'!#REF!,6),#REF!,0)),""),"")</f>
        <v/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55e2e6-c299-460d-885a-be69c13c6051" xsi:nil="true"/>
    <lcf76f155ced4ddcb4097134ff3c332f xmlns="014645d7-6282-4ec0-9dc2-d647e8cbb52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17C54AC01CE6F4CBD92398E2C1C9487" ma:contentTypeVersion="21" ma:contentTypeDescription="Crie um novo documento." ma:contentTypeScope="" ma:versionID="682895a9897c5607a60ba1355366758e">
  <xsd:schema xmlns:xsd="http://www.w3.org/2001/XMLSchema" xmlns:xs="http://www.w3.org/2001/XMLSchema" xmlns:p="http://schemas.microsoft.com/office/2006/metadata/properties" xmlns:ns2="014645d7-6282-4ec0-9dc2-d647e8cbb522" xmlns:ns3="2655e2e6-c299-460d-885a-be69c13c6051" targetNamespace="http://schemas.microsoft.com/office/2006/metadata/properties" ma:root="true" ma:fieldsID="25925e934d7a19efcd52c3da8b188b05" ns2:_="" ns3:_="">
    <xsd:import namespace="014645d7-6282-4ec0-9dc2-d647e8cbb522"/>
    <xsd:import namespace="2655e2e6-c299-460d-885a-be69c13c60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645d7-6282-4ec0-9dc2-d647e8cbb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Marcações de imagem" ma:readOnly="false" ma:fieldId="{5cf76f15-5ced-4ddc-b409-7134ff3c332f}" ma:taxonomyMulti="true" ma:sspId="93c875d5-4257-4f40-9bdf-74c9ddb57e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5e2e6-c299-460d-885a-be69c13c605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e691c9f-5ef3-40a8-bf9e-01584789d964}" ma:internalName="TaxCatchAll" ma:showField="CatchAllData" ma:web="2655e2e6-c299-460d-885a-be69c13c60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E4F78B-221E-46C5-83B8-D92B335A35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3CE226-4FAB-4F0B-821E-556AB742E3FE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014645d7-6282-4ec0-9dc2-d647e8cbb522"/>
    <ds:schemaRef ds:uri="http://schemas.openxmlformats.org/package/2006/metadata/core-properties"/>
    <ds:schemaRef ds:uri="2655e2e6-c299-460d-885a-be69c13c6051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5A34371-0A8B-49E6-900F-D16BF3C0CA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4645d7-6282-4ec0-9dc2-d647e8cbb522"/>
    <ds:schemaRef ds:uri="2655e2e6-c299-460d-885a-be69c13c60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PCA 2025 v4</vt:lpstr>
      <vt:lpstr>Listas</vt:lpstr>
      <vt:lpstr>'PCA 2025 v4'!Area_de_impressao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Micaele Martins de Carvalho</dc:creator>
  <cp:keywords/>
  <dc:description/>
  <cp:lastModifiedBy>Lourdes Nair</cp:lastModifiedBy>
  <cp:revision/>
  <cp:lastPrinted>2025-11-25T17:37:01Z</cp:lastPrinted>
  <dcterms:created xsi:type="dcterms:W3CDTF">2024-04-04T15:56:39Z</dcterms:created>
  <dcterms:modified xsi:type="dcterms:W3CDTF">2025-11-25T17:39:46Z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0x010100D17C54AC01CE6F4CBD92398E2C1C9487</vt:lpwstr>
  </property>
  <property fmtid="{D5CDD505-2E9C-101B-9397-08002B2CF9AE}" pid="3" name="MediaServiceImageTags">
    <vt:lpwstr/>
  </property>
</Properties>
</file>